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 activeTab="1"/>
  </bookViews>
  <sheets>
    <sheet name="Диаграмма1" sheetId="2" r:id="rId1"/>
    <sheet name="Лист1" sheetId="1" r:id="rId2"/>
  </sheets>
  <calcPr calcId="144525"/>
</workbook>
</file>

<file path=xl/calcChain.xml><?xml version="1.0" encoding="utf-8"?>
<calcChain xmlns="http://schemas.openxmlformats.org/spreadsheetml/2006/main">
  <c r="I70" i="1" l="1"/>
  <c r="F165" i="1" l="1"/>
  <c r="I165" i="1"/>
  <c r="H165" i="1"/>
  <c r="G165" i="1"/>
  <c r="J165" i="1"/>
  <c r="J32" i="1"/>
  <c r="L165" i="1" l="1"/>
  <c r="J51" i="1" l="1"/>
  <c r="I51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76" i="1"/>
  <c r="J176" i="1"/>
  <c r="I176" i="1"/>
  <c r="H176" i="1"/>
  <c r="G176" i="1"/>
  <c r="F176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81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43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32" i="1" s="1"/>
  <c r="I43" i="1" s="1"/>
  <c r="H13" i="1"/>
  <c r="H24" i="1" s="1"/>
  <c r="H32" i="1" s="1"/>
  <c r="H43" i="1" s="1"/>
  <c r="G13" i="1"/>
  <c r="F13" i="1"/>
  <c r="J157" i="1" l="1"/>
  <c r="L157" i="1"/>
  <c r="F157" i="1"/>
  <c r="G24" i="1"/>
  <c r="G32" i="1" s="1"/>
  <c r="G43" i="1" s="1"/>
  <c r="H157" i="1"/>
  <c r="H195" i="1"/>
  <c r="H62" i="1"/>
  <c r="L43" i="1"/>
  <c r="F43" i="1"/>
  <c r="F62" i="1"/>
  <c r="G62" i="1"/>
  <c r="I62" i="1"/>
  <c r="I196" i="1" s="1"/>
  <c r="J62" i="1"/>
  <c r="F24" i="1"/>
  <c r="L196" i="1" l="1"/>
  <c r="J196" i="1"/>
  <c r="G196" i="1"/>
  <c r="F196" i="1"/>
  <c r="H196" i="1"/>
</calcChain>
</file>

<file path=xl/sharedStrings.xml><?xml version="1.0" encoding="utf-8"?>
<sst xmlns="http://schemas.openxmlformats.org/spreadsheetml/2006/main" count="267" uniqueCount="92">
  <si>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</si>
  <si>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</si>
  <si>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</si>
  <si>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</si>
  <si>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</si>
  <si>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</si>
  <si>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</si>
  <si>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</si>
  <si>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</si>
  <si>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</si>
  <si>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</si>
  <si>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</si>
  <si>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</si>
  <si>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</si>
  <si>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</si>
  <si>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</si>
  <si>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</si>
  <si>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</si>
  <si>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</si>
  <si>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</si>
  <si>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</si>
  <si>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</si>
  <si>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</si>
  <si>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</si>
  <si>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</si>
  <si>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</si>
  <si>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</si>
  <si>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</si>
  <si>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</si>
  <si>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</si>
  <si>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</si>
  <si>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</si>
  <si>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</si>
  <si>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</si>
  <si>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</si>
  <si>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</si>
  <si>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</si>
  <si>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</si>
  <si>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</si>
  <si>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 с  сахаром</t>
  </si>
  <si>
    <t>Хлеб  пшеничный</t>
  </si>
  <si>
    <t>ПР</t>
  </si>
  <si>
    <t>Хлеб пшеничный</t>
  </si>
  <si>
    <t>Чай  с  лимоном</t>
  </si>
  <si>
    <t>2024-2025</t>
  </si>
  <si>
    <t>Плов  с  мясом</t>
  </si>
  <si>
    <t>Чай с сахаром</t>
  </si>
  <si>
    <t>Кондитерское  изделие  в ассортименте</t>
  </si>
  <si>
    <t>Винегрет с раст.маслом</t>
  </si>
  <si>
    <t>Каша  молочная  из пшена  и  риса</t>
  </si>
  <si>
    <t>Чай  с лимоном</t>
  </si>
  <si>
    <t>Батон пшеничный</t>
  </si>
  <si>
    <t>Сыр  порционно</t>
  </si>
  <si>
    <t>кондитерское  изделие  в ассортименте</t>
  </si>
  <si>
    <t>Жаркое  по-домашнему с мясом</t>
  </si>
  <si>
    <t>Компот  из свежезамороженных  ягод</t>
  </si>
  <si>
    <t>Свежие  овощи  порционно</t>
  </si>
  <si>
    <t>Компот  из свежезамороженной  ягоды</t>
  </si>
  <si>
    <t>Салат  из овощей</t>
  </si>
  <si>
    <t>Птица(голень) тушеная в соусе</t>
  </si>
  <si>
    <t>Макароны отварн с овощами</t>
  </si>
  <si>
    <t>Хлеб   пшеничный</t>
  </si>
  <si>
    <t>8/76</t>
  </si>
  <si>
    <t>12/105</t>
  </si>
  <si>
    <t>1/8а</t>
  </si>
  <si>
    <t>Сыр  порционный</t>
  </si>
  <si>
    <t>Кондитерское изд. в ассортименте</t>
  </si>
  <si>
    <t>Батон   пшеничный</t>
  </si>
  <si>
    <t>Каша  молочная из пшена и риса</t>
  </si>
  <si>
    <t>17/135</t>
  </si>
  <si>
    <t xml:space="preserve">Чай  с  сахаром </t>
  </si>
  <si>
    <t>филиал МОУ "СОШ №14 города Пугачева имени П.А. Столыпина"- СОШ с. Селезниха</t>
  </si>
  <si>
    <t>8/69</t>
  </si>
  <si>
    <t>Запеканка из творога с изюмом (курага)</t>
  </si>
  <si>
    <t>Сок в  коробочках(фрукты по сезону)</t>
  </si>
  <si>
    <t>Макароны отварные с овощами</t>
  </si>
  <si>
    <t>Котлета  куриная  с соусом</t>
  </si>
  <si>
    <t>Компот  из свежезаморож. Ягод</t>
  </si>
  <si>
    <t>16/131</t>
  </si>
  <si>
    <t>10/87</t>
  </si>
  <si>
    <t>377</t>
  </si>
  <si>
    <t>15</t>
  </si>
  <si>
    <t>Каша гречневая рассыпчатая</t>
  </si>
  <si>
    <t xml:space="preserve">Бефстроганов  из отварной говядины </t>
  </si>
  <si>
    <t>8/73</t>
  </si>
  <si>
    <t>13/112</t>
  </si>
  <si>
    <t>1/14</t>
  </si>
  <si>
    <t>Рыба тушеная с овощами в соусе</t>
  </si>
  <si>
    <t>Рис  отварной</t>
  </si>
  <si>
    <t>205</t>
  </si>
  <si>
    <t>290</t>
  </si>
  <si>
    <t>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</si>
</sst>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Protection="1">
      <protection locked="0"/>
    </xf>
    <xf numFmtId="2" fontId="0" fillId="4" borderId="2" xfId="0" applyNumberFormat="1" applyFill="1" applyBorder="1" applyProtection="1">
      <protection locked="0"/>
    </xf>
    <xf numFmtId="2" fontId="3" fillId="0" borderId="2" xfId="0" applyNumberFormat="1" applyFont="1" applyBorder="1" applyAlignment="1">
      <alignment horizontal="center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/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4" borderId="2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wrapText="1"/>
      <protection locked="0"/>
    </xf>
    <xf numFmtId="2" fontId="12" fillId="4" borderId="2" xfId="0" applyNumberFormat="1" applyFont="1" applyFill="1" applyBorder="1" applyProtection="1">
      <protection locked="0"/>
    </xf>
    <xf numFmtId="12" fontId="12" fillId="4" borderId="2" xfId="0" applyNumberFormat="1" applyFont="1" applyFill="1" applyBorder="1" applyAlignment="1" applyProtection="1">
      <alignment horizontal="center"/>
      <protection locked="0"/>
    </xf>
    <xf numFmtId="0" fontId="12" fillId="4" borderId="2" xfId="0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0" fillId="0" borderId="24" xfId="0" applyBorder="1"/>
    <xf numFmtId="0" fontId="0" fillId="2" borderId="21" xfId="0" applyFill="1" applyBorder="1" applyProtection="1">
      <protection locked="0"/>
    </xf>
    <xf numFmtId="0" fontId="0" fillId="0" borderId="21" xfId="0" applyBorder="1"/>
    <xf numFmtId="0" fontId="10" fillId="0" borderId="1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1" fontId="12" fillId="4" borderId="2" xfId="0" applyNumberFormat="1" applyFont="1" applyFill="1" applyBorder="1" applyAlignment="1" applyProtection="1">
      <alignment horizontal="center"/>
      <protection locked="0"/>
    </xf>
    <xf numFmtId="0" fontId="12" fillId="4" borderId="2" xfId="0" applyFont="1" applyFill="1" applyBorder="1" applyAlignment="1" applyProtection="1">
      <alignment vertical="center" wrapText="1"/>
      <protection locked="0"/>
    </xf>
    <xf numFmtId="0" fontId="14" fillId="4" borderId="2" xfId="0" applyFont="1" applyFill="1" applyBorder="1" applyProtection="1">
      <protection locked="0"/>
    </xf>
    <xf numFmtId="2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Border="1"/>
    <xf numFmtId="0" fontId="3" fillId="2" borderId="21" xfId="0" applyFont="1" applyFill="1" applyBorder="1" applyAlignment="1" applyProtection="1">
      <alignment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 applyProtection="1">
      <alignment horizontal="center" vertical="center" wrapText="1"/>
      <protection locked="0"/>
    </xf>
    <xf numFmtId="49" fontId="13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13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1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2" fontId="14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2" xfId="0" applyNumberFormat="1" applyFont="1" applyFill="1" applyBorder="1" applyAlignment="1" applyProtection="1">
      <alignment horizontal="right"/>
      <protection locked="0"/>
    </xf>
    <xf numFmtId="49" fontId="1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>
      <alignment horizontal="center" vertical="center" wrapText="1"/>
    </xf>
    <xf numFmtId="0" fontId="16" fillId="4" borderId="2" xfId="0" applyFont="1" applyFill="1" applyBorder="1"/>
    <xf numFmtId="0" fontId="12" fillId="4" borderId="2" xfId="0" applyFont="1" applyFill="1" applyBorder="1"/>
    <xf numFmtId="1" fontId="12" fillId="4" borderId="2" xfId="0" applyNumberFormat="1" applyFont="1" applyFill="1" applyBorder="1" applyProtection="1">
      <protection locked="0"/>
    </xf>
    <xf numFmtId="49" fontId="14" fillId="4" borderId="2" xfId="0" applyNumberFormat="1" applyFont="1" applyFill="1" applyBorder="1" applyProtection="1">
      <protection locked="0"/>
    </xf>
    <xf numFmtId="0" fontId="14" fillId="0" borderId="2" xfId="0" applyFont="1" applyBorder="1" applyProtection="1">
      <protection locked="0"/>
    </xf>
    <xf numFmtId="49" fontId="14" fillId="4" borderId="2" xfId="0" applyNumberFormat="1" applyFont="1" applyFill="1" applyBorder="1" applyAlignment="1" applyProtection="1">
      <alignment horizontal="center" vertical="top" wrapText="1"/>
      <protection locked="0"/>
    </xf>
    <xf numFmtId="12" fontId="12" fillId="4" borderId="2" xfId="0" applyNumberFormat="1" applyFont="1" applyFill="1" applyBorder="1" applyAlignment="1" applyProtection="1">
      <protection locked="0"/>
    </xf>
    <xf numFmtId="0" fontId="14" fillId="4" borderId="2" xfId="0" applyFont="1" applyFill="1" applyBorder="1" applyAlignment="1" applyProtection="1">
      <alignment vertical="top" wrapText="1"/>
      <protection locked="0"/>
    </xf>
    <xf numFmtId="13" fontId="12" fillId="4" borderId="2" xfId="0" applyNumberFormat="1" applyFont="1" applyFill="1" applyBorder="1" applyAlignment="1" applyProtection="1">
      <alignment horizontal="center"/>
      <protection locked="0"/>
    </xf>
    <xf numFmtId="49" fontId="12" fillId="4" borderId="2" xfId="0" applyNumberFormat="1" applyFont="1" applyFill="1" applyBorder="1" applyAlignment="1" applyProtection="1">
      <alignment horizontal="center"/>
      <protection locked="0"/>
    </xf>
    <xf numFmtId="49" fontId="14" fillId="4" borderId="2" xfId="0" applyNumberFormat="1" applyFont="1" applyFill="1" applyBorder="1" applyAlignment="1" applyProtection="1">
      <alignment horizontal="center"/>
      <protection locked="0"/>
    </xf>
    <xf numFmtId="2" fontId="14" fillId="4" borderId="2" xfId="0" applyNumberFormat="1" applyFont="1" applyFill="1" applyBorder="1" applyProtection="1">
      <protection locked="0"/>
    </xf>
    <xf numFmtId="0" fontId="12" fillId="4" borderId="2" xfId="0" applyFont="1" applyFill="1" applyBorder="1" applyAlignment="1">
      <alignment vertical="center" wrapText="1"/>
    </xf>
    <xf numFmtId="49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top" wrapText="1"/>
      <protection locked="0"/>
    </xf>
    <xf numFmtId="49" fontId="12" fillId="4" borderId="2" xfId="0" applyNumberFormat="1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right"/>
      <protection locked="0"/>
    </xf>
    <xf numFmtId="0" fontId="3" fillId="4" borderId="0" xfId="0" applyFont="1" applyFill="1" applyProtection="1"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2" fontId="14" fillId="4" borderId="29" xfId="0" applyNumberFormat="1" applyFont="1" applyFill="1" applyBorder="1" applyAlignment="1" applyProtection="1">
      <alignment horizontal="center" vertical="center" wrapText="1"/>
      <protection locked="0"/>
    </xf>
    <xf numFmtId="2" fontId="14" fillId="4" borderId="30" xfId="0" applyNumberFormat="1" applyFont="1" applyFill="1" applyBorder="1" applyAlignment="1" applyProtection="1">
      <alignment horizontal="center" vertical="center" wrapText="1"/>
      <protection locked="0"/>
    </xf>
    <xf numFmtId="2" fontId="0" fillId="4" borderId="15" xfId="0" applyNumberFormat="1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31" xfId="0" applyNumberFormat="1" applyFill="1" applyBorder="1" applyProtection="1">
      <protection locked="0"/>
    </xf>
    <xf numFmtId="0" fontId="15" fillId="4" borderId="2" xfId="0" applyFon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Alignment="1" applyProtection="1">
      <alignment horizontal="right"/>
      <protection locked="0"/>
    </xf>
    <xf numFmtId="1" fontId="14" fillId="4" borderId="2" xfId="0" applyNumberFormat="1" applyFont="1" applyFill="1" applyBorder="1" applyAlignment="1" applyProtection="1">
      <alignment vertical="top" wrapText="1"/>
      <protection locked="0"/>
    </xf>
    <xf numFmtId="1" fontId="12" fillId="4" borderId="32" xfId="0" applyNumberFormat="1" applyFont="1" applyFill="1" applyBorder="1" applyAlignment="1">
      <alignment vertical="center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7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5" fillId="2" borderId="21" xfId="0" applyFont="1" applyFill="1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0" fillId="0" borderId="23" xfId="0" applyBorder="1" applyAlignment="1" applyProtection="1"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Лист1!$A$71:$C$71</c:f>
              <c:strCache>
                <c:ptCount val="1"/>
                <c:pt idx="0">
                  <c:v>1 4 Обед</c:v>
                </c:pt>
              </c:strCache>
            </c:strRef>
          </c:tx>
          <c:invertIfNegative val="0"/>
          <c:cat>
            <c:multiLvlStrRef>
              <c:f>Лист1!$D$65:$L$70</c:f>
              <c:multiLvlStrCache>
                <c:ptCount val="9"/>
                <c:lvl>
                  <c:pt idx="0">
                    <c:v>итого</c:v>
                  </c:pt>
                  <c:pt idx="2">
                    <c:v>500</c:v>
                  </c:pt>
                  <c:pt idx="3">
                    <c:v>17,64</c:v>
                  </c:pt>
                  <c:pt idx="4">
                    <c:v>17,51</c:v>
                  </c:pt>
                  <c:pt idx="5">
                    <c:v>70,84</c:v>
                  </c:pt>
                  <c:pt idx="6">
                    <c:v>560,02</c:v>
                  </c:pt>
                  <c:pt idx="8">
                    <c:v>71</c:v>
                  </c:pt>
                </c:lvl>
                <c:lvl>
                  <c:pt idx="1">
                    <c:v>Кондитерское  изделие  в ассортименте</c:v>
                  </c:pt>
                  <c:pt idx="2">
                    <c:v>50</c:v>
                  </c:pt>
                  <c:pt idx="3">
                    <c:v>2,70</c:v>
                  </c:pt>
                  <c:pt idx="4">
                    <c:v>3,45</c:v>
                  </c:pt>
                  <c:pt idx="5">
                    <c:v>13,70</c:v>
                  </c:pt>
                  <c:pt idx="6">
                    <c:v>71,00</c:v>
                  </c:pt>
                  <c:pt idx="7">
                    <c:v>ПР</c:v>
                  </c:pt>
                  <c:pt idx="8">
                    <c:v>18,00</c:v>
                  </c:pt>
                </c:lvl>
                <c:lvl>
                  <c:pt idx="1">
                    <c:v>Сыр  порционный</c:v>
                  </c:pt>
                  <c:pt idx="2">
                    <c:v>20</c:v>
                  </c:pt>
                  <c:pt idx="3">
                    <c:v>4,64</c:v>
                  </c:pt>
                  <c:pt idx="4">
                    <c:v>4,60</c:v>
                  </c:pt>
                  <c:pt idx="5">
                    <c:v>0,00</c:v>
                  </c:pt>
                  <c:pt idx="6">
                    <c:v>71,66</c:v>
                  </c:pt>
                  <c:pt idx="7">
                    <c:v>15</c:v>
                  </c:pt>
                  <c:pt idx="8">
                    <c:v>15,00</c:v>
                  </c:pt>
                </c:lvl>
                <c:lvl>
                  <c:pt idx="0">
                    <c:v>фрукты</c:v>
                  </c:pt>
                </c:lvl>
                <c:lvl>
                  <c:pt idx="0">
                    <c:v>хлеб</c:v>
                  </c:pt>
                  <c:pt idx="1">
                    <c:v>Батон пшеничный</c:v>
                  </c:pt>
                  <c:pt idx="2">
                    <c:v>30</c:v>
                  </c:pt>
                  <c:pt idx="3">
                    <c:v>3,85</c:v>
                  </c:pt>
                  <c:pt idx="4">
                    <c:v>1,34</c:v>
                  </c:pt>
                  <c:pt idx="5">
                    <c:v>16,60</c:v>
                  </c:pt>
                  <c:pt idx="6">
                    <c:v>133,82</c:v>
                  </c:pt>
                  <c:pt idx="7">
                    <c:v>ПР</c:v>
                  </c:pt>
                  <c:pt idx="8">
                    <c:v>5,00</c:v>
                  </c:pt>
                </c:lvl>
                <c:lvl>
                  <c:pt idx="0">
                    <c:v>гор.напиток</c:v>
                  </c:pt>
                  <c:pt idx="1">
                    <c:v>Чай  с лимоном</c:v>
                  </c:pt>
                  <c:pt idx="2">
                    <c:v>200</c:v>
                  </c:pt>
                  <c:pt idx="3">
                    <c:v>0,13</c:v>
                  </c:pt>
                  <c:pt idx="4">
                    <c:v>0,02</c:v>
                  </c:pt>
                  <c:pt idx="5">
                    <c:v>14,20</c:v>
                  </c:pt>
                  <c:pt idx="6">
                    <c:v>62,00</c:v>
                  </c:pt>
                  <c:pt idx="7">
                    <c:v>377</c:v>
                  </c:pt>
                  <c:pt idx="8">
                    <c:v>4,00</c:v>
                  </c:pt>
                </c:lvl>
              </c:multiLvlStrCache>
            </c:multiLvlStrRef>
          </c:cat>
          <c:val>
            <c:numRef>
              <c:f>Лист1!$D$71:$L$71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Лист1!$A$72:$C$72</c:f>
              <c:strCache>
                <c:ptCount val="1"/>
                <c:pt idx="0">
                  <c:v>1 4 Обед</c:v>
                </c:pt>
              </c:strCache>
            </c:strRef>
          </c:tx>
          <c:invertIfNegative val="0"/>
          <c:cat>
            <c:multiLvlStrRef>
              <c:f>Лист1!$D$65:$L$70</c:f>
              <c:multiLvlStrCache>
                <c:ptCount val="9"/>
                <c:lvl>
                  <c:pt idx="0">
                    <c:v>итого</c:v>
                  </c:pt>
                  <c:pt idx="2">
                    <c:v>500</c:v>
                  </c:pt>
                  <c:pt idx="3">
                    <c:v>17,64</c:v>
                  </c:pt>
                  <c:pt idx="4">
                    <c:v>17,51</c:v>
                  </c:pt>
                  <c:pt idx="5">
                    <c:v>70,84</c:v>
                  </c:pt>
                  <c:pt idx="6">
                    <c:v>560,02</c:v>
                  </c:pt>
                  <c:pt idx="8">
                    <c:v>71</c:v>
                  </c:pt>
                </c:lvl>
                <c:lvl>
                  <c:pt idx="1">
                    <c:v>Кондитерское  изделие  в ассортименте</c:v>
                  </c:pt>
                  <c:pt idx="2">
                    <c:v>50</c:v>
                  </c:pt>
                  <c:pt idx="3">
                    <c:v>2,70</c:v>
                  </c:pt>
                  <c:pt idx="4">
                    <c:v>3,45</c:v>
                  </c:pt>
                  <c:pt idx="5">
                    <c:v>13,70</c:v>
                  </c:pt>
                  <c:pt idx="6">
                    <c:v>71,00</c:v>
                  </c:pt>
                  <c:pt idx="7">
                    <c:v>ПР</c:v>
                  </c:pt>
                  <c:pt idx="8">
                    <c:v>18,00</c:v>
                  </c:pt>
                </c:lvl>
                <c:lvl>
                  <c:pt idx="1">
                    <c:v>Сыр  порционный</c:v>
                  </c:pt>
                  <c:pt idx="2">
                    <c:v>20</c:v>
                  </c:pt>
                  <c:pt idx="3">
                    <c:v>4,64</c:v>
                  </c:pt>
                  <c:pt idx="4">
                    <c:v>4,60</c:v>
                  </c:pt>
                  <c:pt idx="5">
                    <c:v>0,00</c:v>
                  </c:pt>
                  <c:pt idx="6">
                    <c:v>71,66</c:v>
                  </c:pt>
                  <c:pt idx="7">
                    <c:v>15</c:v>
                  </c:pt>
                  <c:pt idx="8">
                    <c:v>15,00</c:v>
                  </c:pt>
                </c:lvl>
                <c:lvl>
                  <c:pt idx="0">
                    <c:v>фрукты</c:v>
                  </c:pt>
                </c:lvl>
                <c:lvl>
                  <c:pt idx="0">
                    <c:v>хлеб</c:v>
                  </c:pt>
                  <c:pt idx="1">
                    <c:v>Батон пшеничный</c:v>
                  </c:pt>
                  <c:pt idx="2">
                    <c:v>30</c:v>
                  </c:pt>
                  <c:pt idx="3">
                    <c:v>3,85</c:v>
                  </c:pt>
                  <c:pt idx="4">
                    <c:v>1,34</c:v>
                  </c:pt>
                  <c:pt idx="5">
                    <c:v>16,60</c:v>
                  </c:pt>
                  <c:pt idx="6">
                    <c:v>133,82</c:v>
                  </c:pt>
                  <c:pt idx="7">
                    <c:v>ПР</c:v>
                  </c:pt>
                  <c:pt idx="8">
                    <c:v>5,00</c:v>
                  </c:pt>
                </c:lvl>
                <c:lvl>
                  <c:pt idx="0">
                    <c:v>гор.напиток</c:v>
                  </c:pt>
                  <c:pt idx="1">
                    <c:v>Чай  с лимоном</c:v>
                  </c:pt>
                  <c:pt idx="2">
                    <c:v>200</c:v>
                  </c:pt>
                  <c:pt idx="3">
                    <c:v>0,13</c:v>
                  </c:pt>
                  <c:pt idx="4">
                    <c:v>0,02</c:v>
                  </c:pt>
                  <c:pt idx="5">
                    <c:v>14,20</c:v>
                  </c:pt>
                  <c:pt idx="6">
                    <c:v>62,00</c:v>
                  </c:pt>
                  <c:pt idx="7">
                    <c:v>377</c:v>
                  </c:pt>
                  <c:pt idx="8">
                    <c:v>4,00</c:v>
                  </c:pt>
                </c:lvl>
              </c:multiLvlStrCache>
            </c:multiLvlStrRef>
          </c:cat>
          <c:val>
            <c:numRef>
              <c:f>Лист1!$D$72:$L$72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Лист1!$A$73:$C$73</c:f>
              <c:strCache>
                <c:ptCount val="1"/>
                <c:pt idx="0">
                  <c:v>1 4 Обед</c:v>
                </c:pt>
              </c:strCache>
            </c:strRef>
          </c:tx>
          <c:invertIfNegative val="0"/>
          <c:cat>
            <c:multiLvlStrRef>
              <c:f>Лист1!$D$65:$L$70</c:f>
              <c:multiLvlStrCache>
                <c:ptCount val="9"/>
                <c:lvl>
                  <c:pt idx="0">
                    <c:v>итого</c:v>
                  </c:pt>
                  <c:pt idx="2">
                    <c:v>500</c:v>
                  </c:pt>
                  <c:pt idx="3">
                    <c:v>17,64</c:v>
                  </c:pt>
                  <c:pt idx="4">
                    <c:v>17,51</c:v>
                  </c:pt>
                  <c:pt idx="5">
                    <c:v>70,84</c:v>
                  </c:pt>
                  <c:pt idx="6">
                    <c:v>560,02</c:v>
                  </c:pt>
                  <c:pt idx="8">
                    <c:v>71</c:v>
                  </c:pt>
                </c:lvl>
                <c:lvl>
                  <c:pt idx="1">
                    <c:v>Кондитерское  изделие  в ассортименте</c:v>
                  </c:pt>
                  <c:pt idx="2">
                    <c:v>50</c:v>
                  </c:pt>
                  <c:pt idx="3">
                    <c:v>2,70</c:v>
                  </c:pt>
                  <c:pt idx="4">
                    <c:v>3,45</c:v>
                  </c:pt>
                  <c:pt idx="5">
                    <c:v>13,70</c:v>
                  </c:pt>
                  <c:pt idx="6">
                    <c:v>71,00</c:v>
                  </c:pt>
                  <c:pt idx="7">
                    <c:v>ПР</c:v>
                  </c:pt>
                  <c:pt idx="8">
                    <c:v>18,00</c:v>
                  </c:pt>
                </c:lvl>
                <c:lvl>
                  <c:pt idx="1">
                    <c:v>Сыр  порционный</c:v>
                  </c:pt>
                  <c:pt idx="2">
                    <c:v>20</c:v>
                  </c:pt>
                  <c:pt idx="3">
                    <c:v>4,64</c:v>
                  </c:pt>
                  <c:pt idx="4">
                    <c:v>4,60</c:v>
                  </c:pt>
                  <c:pt idx="5">
                    <c:v>0,00</c:v>
                  </c:pt>
                  <c:pt idx="6">
                    <c:v>71,66</c:v>
                  </c:pt>
                  <c:pt idx="7">
                    <c:v>15</c:v>
                  </c:pt>
                  <c:pt idx="8">
                    <c:v>15,00</c:v>
                  </c:pt>
                </c:lvl>
                <c:lvl>
                  <c:pt idx="0">
                    <c:v>фрукты</c:v>
                  </c:pt>
                </c:lvl>
                <c:lvl>
                  <c:pt idx="0">
                    <c:v>хлеб</c:v>
                  </c:pt>
                  <c:pt idx="1">
                    <c:v>Батон пшеничный</c:v>
                  </c:pt>
                  <c:pt idx="2">
                    <c:v>30</c:v>
                  </c:pt>
                  <c:pt idx="3">
                    <c:v>3,85</c:v>
                  </c:pt>
                  <c:pt idx="4">
                    <c:v>1,34</c:v>
                  </c:pt>
                  <c:pt idx="5">
                    <c:v>16,60</c:v>
                  </c:pt>
                  <c:pt idx="6">
                    <c:v>133,82</c:v>
                  </c:pt>
                  <c:pt idx="7">
                    <c:v>ПР</c:v>
                  </c:pt>
                  <c:pt idx="8">
                    <c:v>5,00</c:v>
                  </c:pt>
                </c:lvl>
                <c:lvl>
                  <c:pt idx="0">
                    <c:v>гор.напиток</c:v>
                  </c:pt>
                  <c:pt idx="1">
                    <c:v>Чай  с лимоном</c:v>
                  </c:pt>
                  <c:pt idx="2">
                    <c:v>200</c:v>
                  </c:pt>
                  <c:pt idx="3">
                    <c:v>0,13</c:v>
                  </c:pt>
                  <c:pt idx="4">
                    <c:v>0,02</c:v>
                  </c:pt>
                  <c:pt idx="5">
                    <c:v>14,20</c:v>
                  </c:pt>
                  <c:pt idx="6">
                    <c:v>62,00</c:v>
                  </c:pt>
                  <c:pt idx="7">
                    <c:v>377</c:v>
                  </c:pt>
                  <c:pt idx="8">
                    <c:v>4,00</c:v>
                  </c:pt>
                </c:lvl>
              </c:multiLvlStrCache>
            </c:multiLvlStrRef>
          </c:cat>
          <c:val>
            <c:numRef>
              <c:f>Лист1!$D$73:$L$73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Лист1!$A$74:$C$74</c:f>
              <c:strCache>
                <c:ptCount val="1"/>
                <c:pt idx="0">
                  <c:v>1 4 Обед</c:v>
                </c:pt>
              </c:strCache>
            </c:strRef>
          </c:tx>
          <c:invertIfNegative val="0"/>
          <c:cat>
            <c:multiLvlStrRef>
              <c:f>Лист1!$D$65:$L$70</c:f>
              <c:multiLvlStrCache>
                <c:ptCount val="9"/>
                <c:lvl>
                  <c:pt idx="0">
                    <c:v>итого</c:v>
                  </c:pt>
                  <c:pt idx="2">
                    <c:v>500</c:v>
                  </c:pt>
                  <c:pt idx="3">
                    <c:v>17,64</c:v>
                  </c:pt>
                  <c:pt idx="4">
                    <c:v>17,51</c:v>
                  </c:pt>
                  <c:pt idx="5">
                    <c:v>70,84</c:v>
                  </c:pt>
                  <c:pt idx="6">
                    <c:v>560,02</c:v>
                  </c:pt>
                  <c:pt idx="8">
                    <c:v>71</c:v>
                  </c:pt>
                </c:lvl>
                <c:lvl>
                  <c:pt idx="1">
                    <c:v>Кондитерское  изделие  в ассортименте</c:v>
                  </c:pt>
                  <c:pt idx="2">
                    <c:v>50</c:v>
                  </c:pt>
                  <c:pt idx="3">
                    <c:v>2,70</c:v>
                  </c:pt>
                  <c:pt idx="4">
                    <c:v>3,45</c:v>
                  </c:pt>
                  <c:pt idx="5">
                    <c:v>13,70</c:v>
                  </c:pt>
                  <c:pt idx="6">
                    <c:v>71,00</c:v>
                  </c:pt>
                  <c:pt idx="7">
                    <c:v>ПР</c:v>
                  </c:pt>
                  <c:pt idx="8">
                    <c:v>18,00</c:v>
                  </c:pt>
                </c:lvl>
                <c:lvl>
                  <c:pt idx="1">
                    <c:v>Сыр  порционный</c:v>
                  </c:pt>
                  <c:pt idx="2">
                    <c:v>20</c:v>
                  </c:pt>
                  <c:pt idx="3">
                    <c:v>4,64</c:v>
                  </c:pt>
                  <c:pt idx="4">
                    <c:v>4,60</c:v>
                  </c:pt>
                  <c:pt idx="5">
                    <c:v>0,00</c:v>
                  </c:pt>
                  <c:pt idx="6">
                    <c:v>71,66</c:v>
                  </c:pt>
                  <c:pt idx="7">
                    <c:v>15</c:v>
                  </c:pt>
                  <c:pt idx="8">
                    <c:v>15,00</c:v>
                  </c:pt>
                </c:lvl>
                <c:lvl>
                  <c:pt idx="0">
                    <c:v>фрукты</c:v>
                  </c:pt>
                </c:lvl>
                <c:lvl>
                  <c:pt idx="0">
                    <c:v>хлеб</c:v>
                  </c:pt>
                  <c:pt idx="1">
                    <c:v>Батон пшеничный</c:v>
                  </c:pt>
                  <c:pt idx="2">
                    <c:v>30</c:v>
                  </c:pt>
                  <c:pt idx="3">
                    <c:v>3,85</c:v>
                  </c:pt>
                  <c:pt idx="4">
                    <c:v>1,34</c:v>
                  </c:pt>
                  <c:pt idx="5">
                    <c:v>16,60</c:v>
                  </c:pt>
                  <c:pt idx="6">
                    <c:v>133,82</c:v>
                  </c:pt>
                  <c:pt idx="7">
                    <c:v>ПР</c:v>
                  </c:pt>
                  <c:pt idx="8">
                    <c:v>5,00</c:v>
                  </c:pt>
                </c:lvl>
                <c:lvl>
                  <c:pt idx="0">
                    <c:v>гор.напиток</c:v>
                  </c:pt>
                  <c:pt idx="1">
                    <c:v>Чай  с лимоном</c:v>
                  </c:pt>
                  <c:pt idx="2">
                    <c:v>200</c:v>
                  </c:pt>
                  <c:pt idx="3">
                    <c:v>0,13</c:v>
                  </c:pt>
                  <c:pt idx="4">
                    <c:v>0,02</c:v>
                  </c:pt>
                  <c:pt idx="5">
                    <c:v>14,20</c:v>
                  </c:pt>
                  <c:pt idx="6">
                    <c:v>62,00</c:v>
                  </c:pt>
                  <c:pt idx="7">
                    <c:v>377</c:v>
                  </c:pt>
                  <c:pt idx="8">
                    <c:v>4,00</c:v>
                  </c:pt>
                </c:lvl>
              </c:multiLvlStrCache>
            </c:multiLvlStrRef>
          </c:cat>
          <c:val>
            <c:numRef>
              <c:f>Лист1!$D$74:$L$74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Лист1!$A$75:$C$75</c:f>
              <c:strCache>
                <c:ptCount val="1"/>
                <c:pt idx="0">
                  <c:v>1 4 Обед</c:v>
                </c:pt>
              </c:strCache>
            </c:strRef>
          </c:tx>
          <c:invertIfNegative val="0"/>
          <c:cat>
            <c:multiLvlStrRef>
              <c:f>Лист1!$D$65:$L$70</c:f>
              <c:multiLvlStrCache>
                <c:ptCount val="9"/>
                <c:lvl>
                  <c:pt idx="0">
                    <c:v>итого</c:v>
                  </c:pt>
                  <c:pt idx="2">
                    <c:v>500</c:v>
                  </c:pt>
                  <c:pt idx="3">
                    <c:v>17,64</c:v>
                  </c:pt>
                  <c:pt idx="4">
                    <c:v>17,51</c:v>
                  </c:pt>
                  <c:pt idx="5">
                    <c:v>70,84</c:v>
                  </c:pt>
                  <c:pt idx="6">
                    <c:v>560,02</c:v>
                  </c:pt>
                  <c:pt idx="8">
                    <c:v>71</c:v>
                  </c:pt>
                </c:lvl>
                <c:lvl>
                  <c:pt idx="1">
                    <c:v>Кондитерское  изделие  в ассортименте</c:v>
                  </c:pt>
                  <c:pt idx="2">
                    <c:v>50</c:v>
                  </c:pt>
                  <c:pt idx="3">
                    <c:v>2,70</c:v>
                  </c:pt>
                  <c:pt idx="4">
                    <c:v>3,45</c:v>
                  </c:pt>
                  <c:pt idx="5">
                    <c:v>13,70</c:v>
                  </c:pt>
                  <c:pt idx="6">
                    <c:v>71,00</c:v>
                  </c:pt>
                  <c:pt idx="7">
                    <c:v>ПР</c:v>
                  </c:pt>
                  <c:pt idx="8">
                    <c:v>18,00</c:v>
                  </c:pt>
                </c:lvl>
                <c:lvl>
                  <c:pt idx="1">
                    <c:v>Сыр  порционный</c:v>
                  </c:pt>
                  <c:pt idx="2">
                    <c:v>20</c:v>
                  </c:pt>
                  <c:pt idx="3">
                    <c:v>4,64</c:v>
                  </c:pt>
                  <c:pt idx="4">
                    <c:v>4,60</c:v>
                  </c:pt>
                  <c:pt idx="5">
                    <c:v>0,00</c:v>
                  </c:pt>
                  <c:pt idx="6">
                    <c:v>71,66</c:v>
                  </c:pt>
                  <c:pt idx="7">
                    <c:v>15</c:v>
                  </c:pt>
                  <c:pt idx="8">
                    <c:v>15,00</c:v>
                  </c:pt>
                </c:lvl>
                <c:lvl>
                  <c:pt idx="0">
                    <c:v>фрукты</c:v>
                  </c:pt>
                </c:lvl>
                <c:lvl>
                  <c:pt idx="0">
                    <c:v>хлеб</c:v>
                  </c:pt>
                  <c:pt idx="1">
                    <c:v>Батон пшеничный</c:v>
                  </c:pt>
                  <c:pt idx="2">
                    <c:v>30</c:v>
                  </c:pt>
                  <c:pt idx="3">
                    <c:v>3,85</c:v>
                  </c:pt>
                  <c:pt idx="4">
                    <c:v>1,34</c:v>
                  </c:pt>
                  <c:pt idx="5">
                    <c:v>16,60</c:v>
                  </c:pt>
                  <c:pt idx="6">
                    <c:v>133,82</c:v>
                  </c:pt>
                  <c:pt idx="7">
                    <c:v>ПР</c:v>
                  </c:pt>
                  <c:pt idx="8">
                    <c:v>5,00</c:v>
                  </c:pt>
                </c:lvl>
                <c:lvl>
                  <c:pt idx="0">
                    <c:v>гор.напиток</c:v>
                  </c:pt>
                  <c:pt idx="1">
                    <c:v>Чай  с лимоном</c:v>
                  </c:pt>
                  <c:pt idx="2">
                    <c:v>200</c:v>
                  </c:pt>
                  <c:pt idx="3">
                    <c:v>0,13</c:v>
                  </c:pt>
                  <c:pt idx="4">
                    <c:v>0,02</c:v>
                  </c:pt>
                  <c:pt idx="5">
                    <c:v>14,20</c:v>
                  </c:pt>
                  <c:pt idx="6">
                    <c:v>62,00</c:v>
                  </c:pt>
                  <c:pt idx="7">
                    <c:v>377</c:v>
                  </c:pt>
                  <c:pt idx="8">
                    <c:v>4,00</c:v>
                  </c:pt>
                </c:lvl>
              </c:multiLvlStrCache>
            </c:multiLvlStrRef>
          </c:cat>
          <c:val>
            <c:numRef>
              <c:f>Лист1!$D$75:$L$75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</c:ser>
        <c:ser>
          <c:idx val="5"/>
          <c:order val="5"/>
          <c:tx>
            <c:strRef>
              <c:f>Лист1!$A$76:$C$76</c:f>
              <c:strCache>
                <c:ptCount val="1"/>
                <c:pt idx="0">
                  <c:v>1 4 Обед</c:v>
                </c:pt>
              </c:strCache>
            </c:strRef>
          </c:tx>
          <c:invertIfNegative val="0"/>
          <c:cat>
            <c:multiLvlStrRef>
              <c:f>Лист1!$D$65:$L$70</c:f>
              <c:multiLvlStrCache>
                <c:ptCount val="9"/>
                <c:lvl>
                  <c:pt idx="0">
                    <c:v>итого</c:v>
                  </c:pt>
                  <c:pt idx="2">
                    <c:v>500</c:v>
                  </c:pt>
                  <c:pt idx="3">
                    <c:v>17,64</c:v>
                  </c:pt>
                  <c:pt idx="4">
                    <c:v>17,51</c:v>
                  </c:pt>
                  <c:pt idx="5">
                    <c:v>70,84</c:v>
                  </c:pt>
                  <c:pt idx="6">
                    <c:v>560,02</c:v>
                  </c:pt>
                  <c:pt idx="8">
                    <c:v>71</c:v>
                  </c:pt>
                </c:lvl>
                <c:lvl>
                  <c:pt idx="1">
                    <c:v>Кондитерское  изделие  в ассортименте</c:v>
                  </c:pt>
                  <c:pt idx="2">
                    <c:v>50</c:v>
                  </c:pt>
                  <c:pt idx="3">
                    <c:v>2,70</c:v>
                  </c:pt>
                  <c:pt idx="4">
                    <c:v>3,45</c:v>
                  </c:pt>
                  <c:pt idx="5">
                    <c:v>13,70</c:v>
                  </c:pt>
                  <c:pt idx="6">
                    <c:v>71,00</c:v>
                  </c:pt>
                  <c:pt idx="7">
                    <c:v>ПР</c:v>
                  </c:pt>
                  <c:pt idx="8">
                    <c:v>18,00</c:v>
                  </c:pt>
                </c:lvl>
                <c:lvl>
                  <c:pt idx="1">
                    <c:v>Сыр  порционный</c:v>
                  </c:pt>
                  <c:pt idx="2">
                    <c:v>20</c:v>
                  </c:pt>
                  <c:pt idx="3">
                    <c:v>4,64</c:v>
                  </c:pt>
                  <c:pt idx="4">
                    <c:v>4,60</c:v>
                  </c:pt>
                  <c:pt idx="5">
                    <c:v>0,00</c:v>
                  </c:pt>
                  <c:pt idx="6">
                    <c:v>71,66</c:v>
                  </c:pt>
                  <c:pt idx="7">
                    <c:v>15</c:v>
                  </c:pt>
                  <c:pt idx="8">
                    <c:v>15,00</c:v>
                  </c:pt>
                </c:lvl>
                <c:lvl>
                  <c:pt idx="0">
                    <c:v>фрукты</c:v>
                  </c:pt>
                </c:lvl>
                <c:lvl>
                  <c:pt idx="0">
                    <c:v>хлеб</c:v>
                  </c:pt>
                  <c:pt idx="1">
                    <c:v>Батон пшеничный</c:v>
                  </c:pt>
                  <c:pt idx="2">
                    <c:v>30</c:v>
                  </c:pt>
                  <c:pt idx="3">
                    <c:v>3,85</c:v>
                  </c:pt>
                  <c:pt idx="4">
                    <c:v>1,34</c:v>
                  </c:pt>
                  <c:pt idx="5">
                    <c:v>16,60</c:v>
                  </c:pt>
                  <c:pt idx="6">
                    <c:v>133,82</c:v>
                  </c:pt>
                  <c:pt idx="7">
                    <c:v>ПР</c:v>
                  </c:pt>
                  <c:pt idx="8">
                    <c:v>5,00</c:v>
                  </c:pt>
                </c:lvl>
                <c:lvl>
                  <c:pt idx="0">
                    <c:v>гор.напиток</c:v>
                  </c:pt>
                  <c:pt idx="1">
                    <c:v>Чай  с лимоном</c:v>
                  </c:pt>
                  <c:pt idx="2">
                    <c:v>200</c:v>
                  </c:pt>
                  <c:pt idx="3">
                    <c:v>0,13</c:v>
                  </c:pt>
                  <c:pt idx="4">
                    <c:v>0,02</c:v>
                  </c:pt>
                  <c:pt idx="5">
                    <c:v>14,20</c:v>
                  </c:pt>
                  <c:pt idx="6">
                    <c:v>62,00</c:v>
                  </c:pt>
                  <c:pt idx="7">
                    <c:v>377</c:v>
                  </c:pt>
                  <c:pt idx="8">
                    <c:v>4,00</c:v>
                  </c:pt>
                </c:lvl>
              </c:multiLvlStrCache>
            </c:multiLvlStrRef>
          </c:cat>
          <c:val>
            <c:numRef>
              <c:f>Лист1!$D$76:$L$76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</c:ser>
        <c:ser>
          <c:idx val="6"/>
          <c:order val="6"/>
          <c:tx>
            <c:strRef>
              <c:f>Лист1!$A$77:$C$77</c:f>
              <c:strCache>
                <c:ptCount val="1"/>
                <c:pt idx="0">
                  <c:v>1 4 Обед</c:v>
                </c:pt>
              </c:strCache>
            </c:strRef>
          </c:tx>
          <c:invertIfNegative val="0"/>
          <c:cat>
            <c:multiLvlStrRef>
              <c:f>Лист1!$D$65:$L$70</c:f>
              <c:multiLvlStrCache>
                <c:ptCount val="9"/>
                <c:lvl>
                  <c:pt idx="0">
                    <c:v>итого</c:v>
                  </c:pt>
                  <c:pt idx="2">
                    <c:v>500</c:v>
                  </c:pt>
                  <c:pt idx="3">
                    <c:v>17,64</c:v>
                  </c:pt>
                  <c:pt idx="4">
                    <c:v>17,51</c:v>
                  </c:pt>
                  <c:pt idx="5">
                    <c:v>70,84</c:v>
                  </c:pt>
                  <c:pt idx="6">
                    <c:v>560,02</c:v>
                  </c:pt>
                  <c:pt idx="8">
                    <c:v>71</c:v>
                  </c:pt>
                </c:lvl>
                <c:lvl>
                  <c:pt idx="1">
                    <c:v>Кондитерское  изделие  в ассортименте</c:v>
                  </c:pt>
                  <c:pt idx="2">
                    <c:v>50</c:v>
                  </c:pt>
                  <c:pt idx="3">
                    <c:v>2,70</c:v>
                  </c:pt>
                  <c:pt idx="4">
                    <c:v>3,45</c:v>
                  </c:pt>
                  <c:pt idx="5">
                    <c:v>13,70</c:v>
                  </c:pt>
                  <c:pt idx="6">
                    <c:v>71,00</c:v>
                  </c:pt>
                  <c:pt idx="7">
                    <c:v>ПР</c:v>
                  </c:pt>
                  <c:pt idx="8">
                    <c:v>18,00</c:v>
                  </c:pt>
                </c:lvl>
                <c:lvl>
                  <c:pt idx="1">
                    <c:v>Сыр  порционный</c:v>
                  </c:pt>
                  <c:pt idx="2">
                    <c:v>20</c:v>
                  </c:pt>
                  <c:pt idx="3">
                    <c:v>4,64</c:v>
                  </c:pt>
                  <c:pt idx="4">
                    <c:v>4,60</c:v>
                  </c:pt>
                  <c:pt idx="5">
                    <c:v>0,00</c:v>
                  </c:pt>
                  <c:pt idx="6">
                    <c:v>71,66</c:v>
                  </c:pt>
                  <c:pt idx="7">
                    <c:v>15</c:v>
                  </c:pt>
                  <c:pt idx="8">
                    <c:v>15,00</c:v>
                  </c:pt>
                </c:lvl>
                <c:lvl>
                  <c:pt idx="0">
                    <c:v>фрукты</c:v>
                  </c:pt>
                </c:lvl>
                <c:lvl>
                  <c:pt idx="0">
                    <c:v>хлеб</c:v>
                  </c:pt>
                  <c:pt idx="1">
                    <c:v>Батон пшеничный</c:v>
                  </c:pt>
                  <c:pt idx="2">
                    <c:v>30</c:v>
                  </c:pt>
                  <c:pt idx="3">
                    <c:v>3,85</c:v>
                  </c:pt>
                  <c:pt idx="4">
                    <c:v>1,34</c:v>
                  </c:pt>
                  <c:pt idx="5">
                    <c:v>16,60</c:v>
                  </c:pt>
                  <c:pt idx="6">
                    <c:v>133,82</c:v>
                  </c:pt>
                  <c:pt idx="7">
                    <c:v>ПР</c:v>
                  </c:pt>
                  <c:pt idx="8">
                    <c:v>5,00</c:v>
                  </c:pt>
                </c:lvl>
                <c:lvl>
                  <c:pt idx="0">
                    <c:v>гор.напиток</c:v>
                  </c:pt>
                  <c:pt idx="1">
                    <c:v>Чай  с лимоном</c:v>
                  </c:pt>
                  <c:pt idx="2">
                    <c:v>200</c:v>
                  </c:pt>
                  <c:pt idx="3">
                    <c:v>0,13</c:v>
                  </c:pt>
                  <c:pt idx="4">
                    <c:v>0,02</c:v>
                  </c:pt>
                  <c:pt idx="5">
                    <c:v>14,20</c:v>
                  </c:pt>
                  <c:pt idx="6">
                    <c:v>62,00</c:v>
                  </c:pt>
                  <c:pt idx="7">
                    <c:v>377</c:v>
                  </c:pt>
                  <c:pt idx="8">
                    <c:v>4,00</c:v>
                  </c:pt>
                </c:lvl>
              </c:multiLvlStrCache>
            </c:multiLvlStrRef>
          </c:cat>
          <c:val>
            <c:numRef>
              <c:f>Лист1!$D$77:$L$77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283456"/>
        <c:axId val="219284992"/>
      </c:barChart>
      <c:catAx>
        <c:axId val="219283456"/>
        <c:scaling>
          <c:orientation val="minMax"/>
        </c:scaling>
        <c:delete val="0"/>
        <c:axPos val="b"/>
        <c:majorTickMark val="out"/>
        <c:minorTickMark val="none"/>
        <c:tickLblPos val="nextTo"/>
        <c:crossAx val="219284992"/>
        <c:crosses val="autoZero"/>
        <c:auto val="1"/>
        <c:lblAlgn val="ctr"/>
        <c:lblOffset val="100"/>
        <c:noMultiLvlLbl val="0"/>
      </c:catAx>
      <c:valAx>
        <c:axId val="219284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9283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4890" cy="609319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1" sqref="D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23" t="s">
        <v>71</v>
      </c>
      <c r="D1" s="124"/>
      <c r="E1" s="125"/>
      <c r="F1" s="12" t="s">
        <v>16</v>
      </c>
      <c r="G1" s="2" t="s">
        <v>17</v>
      </c>
      <c r="H1" s="126"/>
      <c r="I1" s="126"/>
      <c r="J1" s="126"/>
      <c r="K1" s="126"/>
    </row>
    <row r="2" spans="1:12" ht="18" x14ac:dyDescent="0.2">
      <c r="A2" s="35" t="s">
        <v>6</v>
      </c>
      <c r="C2" s="2"/>
      <c r="G2" s="2" t="s">
        <v>18</v>
      </c>
      <c r="H2" s="126"/>
      <c r="I2" s="126"/>
      <c r="J2" s="126"/>
      <c r="K2" s="126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4"/>
      <c r="I3" s="44"/>
      <c r="J3" s="45" t="s">
        <v>44</v>
      </c>
      <c r="K3" s="46"/>
    </row>
    <row r="4" spans="1:12" ht="13.5" thickBot="1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 x14ac:dyDescent="0.25">
      <c r="A5" s="41" t="s">
        <v>14</v>
      </c>
      <c r="B5" s="42" t="s">
        <v>15</v>
      </c>
      <c r="C5" s="36" t="s">
        <v>0</v>
      </c>
      <c r="D5" s="36" t="s">
        <v>13</v>
      </c>
      <c r="E5" s="63" t="s">
        <v>12</v>
      </c>
      <c r="F5" s="63" t="s">
        <v>34</v>
      </c>
      <c r="G5" s="63" t="s">
        <v>1</v>
      </c>
      <c r="H5" s="63" t="s">
        <v>2</v>
      </c>
      <c r="I5" s="63" t="s">
        <v>3</v>
      </c>
      <c r="J5" s="63" t="s">
        <v>10</v>
      </c>
      <c r="K5" s="64" t="s">
        <v>11</v>
      </c>
      <c r="L5" s="63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73" t="s">
        <v>21</v>
      </c>
      <c r="E6" s="55" t="s">
        <v>45</v>
      </c>
      <c r="F6" s="53">
        <v>200</v>
      </c>
      <c r="G6" s="56">
        <v>11.8</v>
      </c>
      <c r="H6" s="56">
        <v>11.6</v>
      </c>
      <c r="I6" s="56">
        <v>35.799999999999997</v>
      </c>
      <c r="J6" s="53">
        <v>348</v>
      </c>
      <c r="K6" s="68">
        <v>204</v>
      </c>
      <c r="L6" s="56">
        <v>49</v>
      </c>
    </row>
    <row r="7" spans="1:12" ht="15" x14ac:dyDescent="0.25">
      <c r="A7" s="23"/>
      <c r="B7" s="15"/>
      <c r="C7" s="11"/>
      <c r="D7" s="61"/>
      <c r="E7" s="69"/>
      <c r="F7" s="53"/>
      <c r="G7" s="70"/>
      <c r="H7" s="70"/>
      <c r="I7" s="70"/>
      <c r="J7" s="54"/>
      <c r="K7" s="70"/>
      <c r="L7" s="70"/>
    </row>
    <row r="8" spans="1:12" ht="15" x14ac:dyDescent="0.25">
      <c r="A8" s="23"/>
      <c r="B8" s="15"/>
      <c r="C8" s="11"/>
      <c r="D8" s="62" t="s">
        <v>22</v>
      </c>
      <c r="E8" s="55" t="s">
        <v>46</v>
      </c>
      <c r="F8" s="53">
        <v>200</v>
      </c>
      <c r="G8" s="56">
        <v>0</v>
      </c>
      <c r="H8" s="56">
        <v>1.06</v>
      </c>
      <c r="I8" s="56">
        <v>13</v>
      </c>
      <c r="J8" s="53">
        <v>61.54</v>
      </c>
      <c r="K8" s="57">
        <v>14</v>
      </c>
      <c r="L8" s="56">
        <v>4</v>
      </c>
    </row>
    <row r="9" spans="1:12" ht="15" x14ac:dyDescent="0.25">
      <c r="A9" s="23"/>
      <c r="B9" s="15"/>
      <c r="C9" s="11"/>
      <c r="D9" s="62" t="s">
        <v>23</v>
      </c>
      <c r="E9" s="55" t="s">
        <v>42</v>
      </c>
      <c r="F9" s="53">
        <v>50</v>
      </c>
      <c r="G9" s="56">
        <v>3.65</v>
      </c>
      <c r="H9" s="56">
        <v>1.34</v>
      </c>
      <c r="I9" s="56">
        <v>18.600000000000001</v>
      </c>
      <c r="J9" s="53">
        <v>77.5</v>
      </c>
      <c r="K9" s="58" t="s">
        <v>41</v>
      </c>
      <c r="L9" s="56">
        <v>2</v>
      </c>
    </row>
    <row r="10" spans="1:12" ht="15" x14ac:dyDescent="0.25">
      <c r="A10" s="23"/>
      <c r="B10" s="15"/>
      <c r="C10" s="11"/>
      <c r="D10" s="62" t="s">
        <v>24</v>
      </c>
      <c r="E10" s="69"/>
      <c r="F10" s="53"/>
      <c r="G10" s="53"/>
      <c r="H10" s="53"/>
      <c r="I10" s="53"/>
      <c r="J10" s="53"/>
      <c r="K10" s="53"/>
      <c r="L10" s="53"/>
    </row>
    <row r="11" spans="1:12" ht="15" x14ac:dyDescent="0.25">
      <c r="A11" s="23"/>
      <c r="B11" s="15"/>
      <c r="C11" s="11"/>
      <c r="D11" s="61"/>
      <c r="E11" s="55" t="s">
        <v>47</v>
      </c>
      <c r="F11" s="53">
        <v>50</v>
      </c>
      <c r="G11" s="56">
        <v>2.7</v>
      </c>
      <c r="H11" s="56">
        <v>3.45</v>
      </c>
      <c r="I11" s="56">
        <v>11.9</v>
      </c>
      <c r="J11" s="53">
        <v>71</v>
      </c>
      <c r="K11" s="58" t="s">
        <v>41</v>
      </c>
      <c r="L11" s="56">
        <v>16</v>
      </c>
    </row>
    <row r="12" spans="1:12" ht="15" x14ac:dyDescent="0.25">
      <c r="A12" s="23"/>
      <c r="B12" s="15"/>
      <c r="C12" s="11"/>
      <c r="D12" s="61"/>
      <c r="E12" s="59"/>
      <c r="F12" s="53"/>
      <c r="G12" s="71"/>
      <c r="H12" s="72"/>
      <c r="I12" s="71"/>
      <c r="J12" s="53"/>
      <c r="K12" s="53"/>
      <c r="L12" s="53"/>
    </row>
    <row r="13" spans="1:12" ht="15" x14ac:dyDescent="0.25">
      <c r="A13" s="24"/>
      <c r="B13" s="17"/>
      <c r="C13" s="8"/>
      <c r="D13" s="18" t="s">
        <v>33</v>
      </c>
      <c r="E13" s="65"/>
      <c r="F13" s="66">
        <f>SUM(F6:F12)</f>
        <v>500</v>
      </c>
      <c r="G13" s="66">
        <f>SUM(G6:G12)</f>
        <v>18.150000000000002</v>
      </c>
      <c r="H13" s="66">
        <f>SUM(H6:H12)</f>
        <v>17.45</v>
      </c>
      <c r="I13" s="66">
        <f>SUM(I6:I12)</f>
        <v>79.300000000000011</v>
      </c>
      <c r="J13" s="66">
        <f t="shared" ref="J13" si="0">SUM(J6:J12)</f>
        <v>558.04</v>
      </c>
      <c r="K13" s="67"/>
      <c r="L13" s="66">
        <f t="shared" ref="L13" si="1">SUM(L6:L12)</f>
        <v>71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8"/>
      <c r="F14" s="76"/>
      <c r="G14" s="39"/>
      <c r="H14" s="39"/>
      <c r="I14" s="39"/>
      <c r="J14" s="39"/>
      <c r="K14" s="40"/>
      <c r="L14" s="39"/>
    </row>
    <row r="15" spans="1:12" ht="15" x14ac:dyDescent="0.25">
      <c r="A15" s="23"/>
      <c r="B15" s="15"/>
      <c r="C15" s="11"/>
      <c r="D15" s="7" t="s">
        <v>27</v>
      </c>
      <c r="E15" s="74"/>
      <c r="F15" s="77"/>
      <c r="G15" s="75"/>
      <c r="H15" s="39"/>
      <c r="I15" s="39"/>
      <c r="J15" s="39"/>
      <c r="K15" s="40"/>
      <c r="L15" s="39"/>
    </row>
    <row r="16" spans="1:12" ht="15" x14ac:dyDescent="0.25">
      <c r="A16" s="23"/>
      <c r="B16" s="15"/>
      <c r="C16" s="11"/>
      <c r="D16" s="7" t="s">
        <v>28</v>
      </c>
      <c r="E16" s="74"/>
      <c r="F16" s="78"/>
      <c r="G16" s="75"/>
      <c r="H16" s="39"/>
      <c r="I16" s="39"/>
      <c r="J16" s="39"/>
      <c r="K16" s="40"/>
      <c r="L16" s="39"/>
    </row>
    <row r="17" spans="1:12" ht="15" x14ac:dyDescent="0.25">
      <c r="A17" s="23"/>
      <c r="B17" s="15"/>
      <c r="C17" s="11"/>
      <c r="D17" s="7" t="s">
        <v>29</v>
      </c>
      <c r="E17" s="74"/>
      <c r="F17" s="77"/>
      <c r="G17" s="75"/>
      <c r="H17" s="39"/>
      <c r="I17" s="39"/>
      <c r="J17" s="39"/>
      <c r="K17" s="40"/>
      <c r="L17" s="39"/>
    </row>
    <row r="18" spans="1:12" ht="15" x14ac:dyDescent="0.25">
      <c r="A18" s="23"/>
      <c r="B18" s="15"/>
      <c r="C18" s="11"/>
      <c r="D18" s="7" t="s">
        <v>30</v>
      </c>
      <c r="E18" s="74"/>
      <c r="F18" s="77"/>
      <c r="G18" s="75"/>
      <c r="H18" s="39"/>
      <c r="I18" s="39"/>
      <c r="J18" s="39"/>
      <c r="K18" s="40"/>
      <c r="L18" s="39"/>
    </row>
    <row r="19" spans="1:12" ht="15" x14ac:dyDescent="0.25">
      <c r="A19" s="23"/>
      <c r="B19" s="15"/>
      <c r="C19" s="11"/>
      <c r="D19" s="7" t="s">
        <v>31</v>
      </c>
      <c r="E19" s="74"/>
      <c r="F19" s="79"/>
      <c r="G19" s="75"/>
      <c r="H19" s="39"/>
      <c r="I19" s="39"/>
      <c r="J19" s="39"/>
      <c r="K19" s="40"/>
      <c r="L19" s="39"/>
    </row>
    <row r="20" spans="1:12" ht="15" x14ac:dyDescent="0.25">
      <c r="A20" s="23"/>
      <c r="B20" s="15"/>
      <c r="C20" s="11"/>
      <c r="D20" s="7" t="s">
        <v>32</v>
      </c>
      <c r="E20" s="74"/>
      <c r="F20" s="80"/>
      <c r="G20" s="75"/>
      <c r="H20" s="39"/>
      <c r="I20" s="39"/>
      <c r="J20" s="39"/>
      <c r="K20" s="40"/>
      <c r="L20" s="39"/>
    </row>
    <row r="21" spans="1:12" ht="15" x14ac:dyDescent="0.25">
      <c r="A21" s="23"/>
      <c r="B21" s="15"/>
      <c r="C21" s="11"/>
      <c r="D21" s="6"/>
      <c r="E21" s="38"/>
      <c r="F21" s="51"/>
      <c r="G21" s="39"/>
      <c r="H21" s="39"/>
      <c r="I21" s="39"/>
      <c r="J21" s="39"/>
      <c r="K21" s="40"/>
      <c r="L21" s="39"/>
    </row>
    <row r="22" spans="1:12" ht="15" x14ac:dyDescent="0.25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120" t="s">
        <v>4</v>
      </c>
      <c r="D24" s="121"/>
      <c r="E24" s="81"/>
      <c r="F24" s="82">
        <f>F13+F23</f>
        <v>500</v>
      </c>
      <c r="G24" s="82">
        <f t="shared" ref="G24:J24" si="4">G13+G23</f>
        <v>18.150000000000002</v>
      </c>
      <c r="H24" s="82">
        <f t="shared" si="4"/>
        <v>17.45</v>
      </c>
      <c r="I24" s="82">
        <f t="shared" si="4"/>
        <v>79.300000000000011</v>
      </c>
      <c r="J24" s="82">
        <f t="shared" si="4"/>
        <v>558.04</v>
      </c>
      <c r="K24" s="82"/>
      <c r="L24" s="82">
        <f t="shared" ref="L24" si="5">L13+L23</f>
        <v>71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5" t="s">
        <v>73</v>
      </c>
      <c r="F25" s="53">
        <v>150</v>
      </c>
      <c r="G25" s="107">
        <v>12.88</v>
      </c>
      <c r="H25" s="107">
        <v>15.4</v>
      </c>
      <c r="I25" s="108">
        <v>7.8</v>
      </c>
      <c r="J25" s="104">
        <v>180.61</v>
      </c>
      <c r="K25" s="86" t="s">
        <v>72</v>
      </c>
      <c r="L25" s="56">
        <v>44.6</v>
      </c>
    </row>
    <row r="26" spans="1:12" ht="15.75" thickBot="1" x14ac:dyDescent="0.3">
      <c r="A26" s="14"/>
      <c r="B26" s="15"/>
      <c r="C26" s="11"/>
      <c r="D26" s="6"/>
      <c r="E26" s="59"/>
      <c r="F26" s="53"/>
      <c r="G26" s="109"/>
      <c r="H26" s="110"/>
      <c r="I26" s="110"/>
      <c r="J26" s="105"/>
      <c r="K26" s="53"/>
      <c r="L26" s="70"/>
    </row>
    <row r="27" spans="1:12" ht="15" x14ac:dyDescent="0.25">
      <c r="A27" s="14"/>
      <c r="B27" s="15"/>
      <c r="C27" s="11"/>
      <c r="D27" s="7" t="s">
        <v>22</v>
      </c>
      <c r="E27" s="55" t="s">
        <v>43</v>
      </c>
      <c r="F27" s="53">
        <v>200</v>
      </c>
      <c r="G27" s="48">
        <v>0.13</v>
      </c>
      <c r="H27" s="48">
        <v>0.02</v>
      </c>
      <c r="I27" s="111">
        <v>15.2</v>
      </c>
      <c r="J27" s="106">
        <v>62</v>
      </c>
      <c r="K27" s="53">
        <v>377</v>
      </c>
      <c r="L27" s="56">
        <v>4</v>
      </c>
    </row>
    <row r="28" spans="1:12" ht="15" x14ac:dyDescent="0.25">
      <c r="A28" s="14"/>
      <c r="B28" s="15"/>
      <c r="C28" s="11"/>
      <c r="D28" s="7" t="s">
        <v>23</v>
      </c>
      <c r="E28" s="59" t="s">
        <v>51</v>
      </c>
      <c r="F28" s="53">
        <v>30</v>
      </c>
      <c r="G28" s="48">
        <v>3.75</v>
      </c>
      <c r="H28" s="48">
        <v>1.34</v>
      </c>
      <c r="I28" s="111">
        <v>16.600000000000001</v>
      </c>
      <c r="J28" s="106">
        <v>133.82</v>
      </c>
      <c r="K28" s="53" t="s">
        <v>41</v>
      </c>
      <c r="L28" s="56">
        <v>5</v>
      </c>
    </row>
    <row r="29" spans="1:12" ht="15" x14ac:dyDescent="0.25">
      <c r="A29" s="14"/>
      <c r="B29" s="15"/>
      <c r="C29" s="11"/>
      <c r="D29" s="7" t="s">
        <v>24</v>
      </c>
      <c r="E29" s="59"/>
      <c r="F29" s="53"/>
      <c r="G29" s="39"/>
      <c r="H29" s="39"/>
      <c r="I29" s="39"/>
      <c r="J29" s="39"/>
      <c r="K29" s="53"/>
      <c r="L29" s="53"/>
    </row>
    <row r="30" spans="1:12" ht="15" x14ac:dyDescent="0.25">
      <c r="A30" s="14"/>
      <c r="B30" s="15"/>
      <c r="C30" s="11"/>
      <c r="D30" s="6"/>
      <c r="E30" s="55" t="s">
        <v>74</v>
      </c>
      <c r="F30" s="53">
        <v>200</v>
      </c>
      <c r="G30" s="48">
        <v>1.4</v>
      </c>
      <c r="H30" s="48">
        <v>0</v>
      </c>
      <c r="I30" s="111">
        <v>32.200000000000003</v>
      </c>
      <c r="J30" s="106">
        <v>144</v>
      </c>
      <c r="K30" s="53" t="s">
        <v>41</v>
      </c>
      <c r="L30" s="56">
        <v>17.399999999999999</v>
      </c>
    </row>
    <row r="31" spans="1:12" ht="15" x14ac:dyDescent="0.25">
      <c r="A31" s="14"/>
      <c r="B31" s="15"/>
      <c r="C31" s="11"/>
      <c r="D31" s="6"/>
      <c r="E31" s="59"/>
      <c r="F31" s="53"/>
      <c r="G31" s="84"/>
      <c r="H31" s="84"/>
      <c r="I31" s="84"/>
      <c r="J31" s="53"/>
      <c r="K31" s="53"/>
      <c r="L31" s="53"/>
    </row>
    <row r="32" spans="1:12" ht="15" x14ac:dyDescent="0.25">
      <c r="A32" s="16"/>
      <c r="B32" s="17"/>
      <c r="C32" s="8"/>
      <c r="D32" s="18" t="s">
        <v>33</v>
      </c>
      <c r="E32" s="65"/>
      <c r="F32" s="66">
        <f>SUM(F25:F31)</f>
        <v>580</v>
      </c>
      <c r="G32" s="66">
        <f t="shared" ref="G32" si="6">SUM(G25:G31)</f>
        <v>18.16</v>
      </c>
      <c r="H32" s="66">
        <f t="shared" ref="H32" si="7">SUM(H25:H31)</f>
        <v>16.760000000000002</v>
      </c>
      <c r="I32" s="66">
        <f t="shared" ref="I32" si="8">SUM(I25:I31)</f>
        <v>71.800000000000011</v>
      </c>
      <c r="J32" s="83">
        <f>SUM(J25:J31)</f>
        <v>520.43000000000006</v>
      </c>
      <c r="K32" s="67"/>
      <c r="L32" s="66">
        <f t="shared" ref="L32" si="9">SUM(L25:L31)</f>
        <v>71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8"/>
      <c r="F33" s="39"/>
      <c r="G33" s="39"/>
      <c r="H33" s="39"/>
      <c r="I33" s="39"/>
      <c r="J33" s="39"/>
      <c r="K33" s="40"/>
      <c r="L33" s="112"/>
    </row>
    <row r="34" spans="1:12" ht="15" x14ac:dyDescent="0.25">
      <c r="A34" s="14"/>
      <c r="B34" s="15"/>
      <c r="C34" s="11"/>
      <c r="D34" s="7" t="s">
        <v>27</v>
      </c>
      <c r="E34" s="38"/>
      <c r="F34" s="39"/>
      <c r="G34" s="39"/>
      <c r="H34" s="39"/>
      <c r="I34" s="39"/>
      <c r="J34" s="39"/>
      <c r="K34" s="40"/>
      <c r="L34" s="39"/>
    </row>
    <row r="35" spans="1:12" ht="15" x14ac:dyDescent="0.25">
      <c r="A35" s="14"/>
      <c r="B35" s="15"/>
      <c r="C35" s="11"/>
      <c r="D35" s="7" t="s">
        <v>28</v>
      </c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14"/>
      <c r="B36" s="15"/>
      <c r="C36" s="11"/>
      <c r="D36" s="7" t="s">
        <v>29</v>
      </c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4"/>
      <c r="B37" s="15"/>
      <c r="C37" s="11"/>
      <c r="D37" s="7" t="s">
        <v>30</v>
      </c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14"/>
      <c r="B38" s="15"/>
      <c r="C38" s="11"/>
      <c r="D38" s="7" t="s">
        <v>31</v>
      </c>
      <c r="E38" s="38"/>
      <c r="F38" s="39"/>
      <c r="G38" s="39"/>
      <c r="H38" s="39"/>
      <c r="I38" s="39"/>
      <c r="J38" s="39"/>
      <c r="K38" s="40"/>
      <c r="L38" s="39"/>
    </row>
    <row r="39" spans="1:12" ht="15" x14ac:dyDescent="0.25">
      <c r="A39" s="14"/>
      <c r="B39" s="15"/>
      <c r="C39" s="11"/>
      <c r="D39" s="7" t="s">
        <v>32</v>
      </c>
      <c r="E39" s="38"/>
      <c r="F39" s="39"/>
      <c r="G39" s="39"/>
      <c r="H39" s="39"/>
      <c r="I39" s="39"/>
      <c r="J39" s="39"/>
      <c r="K39" s="40"/>
      <c r="L39" s="39"/>
    </row>
    <row r="40" spans="1:12" ht="15" x14ac:dyDescent="0.25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20" t="s">
        <v>4</v>
      </c>
      <c r="D43" s="121"/>
      <c r="E43" s="81"/>
      <c r="F43" s="82">
        <f>F32+F42</f>
        <v>580</v>
      </c>
      <c r="G43" s="82">
        <f t="shared" ref="G43" si="14">G32+G42</f>
        <v>18.16</v>
      </c>
      <c r="H43" s="82">
        <f t="shared" ref="H43" si="15">H32+H42</f>
        <v>16.760000000000002</v>
      </c>
      <c r="I43" s="82">
        <f t="shared" ref="I43" si="16">I32+I42</f>
        <v>71.800000000000011</v>
      </c>
      <c r="J43" s="82">
        <f t="shared" ref="J43:L43" si="17">J32+J42</f>
        <v>520.43000000000006</v>
      </c>
      <c r="K43" s="82"/>
      <c r="L43" s="82">
        <f t="shared" si="17"/>
        <v>71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5" t="s">
        <v>75</v>
      </c>
      <c r="F44" s="53">
        <v>150</v>
      </c>
      <c r="G44" s="87">
        <v>4.3099999999999996</v>
      </c>
      <c r="H44" s="87">
        <v>4.9000000000000004</v>
      </c>
      <c r="I44" s="87">
        <v>23.77</v>
      </c>
      <c r="J44" s="87">
        <v>137</v>
      </c>
      <c r="K44" s="53">
        <v>205</v>
      </c>
      <c r="L44" s="56">
        <v>20</v>
      </c>
    </row>
    <row r="45" spans="1:12" ht="15.75" x14ac:dyDescent="0.25">
      <c r="A45" s="23"/>
      <c r="B45" s="15"/>
      <c r="C45" s="11"/>
      <c r="D45" s="6"/>
      <c r="E45" s="88" t="s">
        <v>76</v>
      </c>
      <c r="F45" s="53">
        <v>80</v>
      </c>
      <c r="G45" s="87">
        <v>8.1999999999999993</v>
      </c>
      <c r="H45" s="87">
        <v>6.61</v>
      </c>
      <c r="I45" s="87">
        <v>5.4</v>
      </c>
      <c r="J45" s="87">
        <v>133.79</v>
      </c>
      <c r="K45" s="86" t="s">
        <v>78</v>
      </c>
      <c r="L45" s="70">
        <v>25.5</v>
      </c>
    </row>
    <row r="46" spans="1:12" ht="15" x14ac:dyDescent="0.25">
      <c r="A46" s="23"/>
      <c r="B46" s="15"/>
      <c r="C46" s="11"/>
      <c r="D46" s="7" t="s">
        <v>22</v>
      </c>
      <c r="E46" s="55" t="s">
        <v>77</v>
      </c>
      <c r="F46" s="53">
        <v>200</v>
      </c>
      <c r="G46" s="87">
        <v>0.2</v>
      </c>
      <c r="H46" s="87">
        <v>0.08</v>
      </c>
      <c r="I46" s="87">
        <v>17.420000000000002</v>
      </c>
      <c r="J46" s="87">
        <v>71.2</v>
      </c>
      <c r="K46" s="53">
        <v>189</v>
      </c>
      <c r="L46" s="56">
        <v>3</v>
      </c>
    </row>
    <row r="47" spans="1:12" ht="15" x14ac:dyDescent="0.25">
      <c r="A47" s="23"/>
      <c r="B47" s="15"/>
      <c r="C47" s="11"/>
      <c r="D47" s="7" t="s">
        <v>23</v>
      </c>
      <c r="E47" s="55" t="s">
        <v>40</v>
      </c>
      <c r="F47" s="53">
        <v>40</v>
      </c>
      <c r="G47" s="87">
        <v>3.85</v>
      </c>
      <c r="H47" s="87">
        <v>1.34</v>
      </c>
      <c r="I47" s="87">
        <v>26.6</v>
      </c>
      <c r="J47" s="87">
        <v>77.5</v>
      </c>
      <c r="K47" s="53" t="s">
        <v>41</v>
      </c>
      <c r="L47" s="56">
        <v>2.5</v>
      </c>
    </row>
    <row r="48" spans="1:12" ht="15" x14ac:dyDescent="0.25">
      <c r="A48" s="23"/>
      <c r="B48" s="15"/>
      <c r="C48" s="11"/>
      <c r="D48" s="7" t="s">
        <v>24</v>
      </c>
      <c r="E48" s="59"/>
      <c r="F48" s="53"/>
      <c r="G48" s="53"/>
      <c r="H48" s="53"/>
      <c r="I48" s="53"/>
      <c r="J48" s="70"/>
      <c r="K48" s="53"/>
      <c r="L48" s="53"/>
    </row>
    <row r="49" spans="1:12" ht="15" x14ac:dyDescent="0.25">
      <c r="A49" s="23"/>
      <c r="B49" s="15"/>
      <c r="C49" s="11"/>
      <c r="D49" s="6"/>
      <c r="E49" s="55" t="s">
        <v>48</v>
      </c>
      <c r="F49" s="53">
        <v>60</v>
      </c>
      <c r="G49" s="56">
        <v>1.61</v>
      </c>
      <c r="H49" s="56">
        <v>5.19</v>
      </c>
      <c r="I49" s="56">
        <v>8.4</v>
      </c>
      <c r="J49" s="89">
        <v>91.75</v>
      </c>
      <c r="K49" s="86" t="s">
        <v>79</v>
      </c>
      <c r="L49" s="56">
        <v>20</v>
      </c>
    </row>
    <row r="50" spans="1:12" ht="15" x14ac:dyDescent="0.25">
      <c r="A50" s="23"/>
      <c r="B50" s="15"/>
      <c r="C50" s="11"/>
      <c r="D50" s="6"/>
      <c r="E50" s="59"/>
      <c r="F50" s="53"/>
      <c r="G50" s="53"/>
      <c r="H50" s="53"/>
      <c r="I50" s="53"/>
      <c r="J50" s="53"/>
      <c r="K50" s="53"/>
      <c r="L50" s="5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18.169999999999998</v>
      </c>
      <c r="H51" s="19">
        <f t="shared" ref="H51" si="19">SUM(H44:H50)</f>
        <v>18.12</v>
      </c>
      <c r="I51" s="19">
        <f t="shared" ref="I51" si="20">SUM(I44:I50)</f>
        <v>81.59</v>
      </c>
      <c r="J51" s="19">
        <f t="shared" ref="J51:L51" si="21">SUM(J44:J50)</f>
        <v>511.23999999999995</v>
      </c>
      <c r="K51" s="25"/>
      <c r="L51" s="19">
        <f t="shared" si="21"/>
        <v>71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8"/>
      <c r="F52" s="39"/>
      <c r="G52" s="39"/>
      <c r="H52" s="39"/>
      <c r="I52" s="39"/>
      <c r="J52" s="39"/>
      <c r="K52" s="40"/>
      <c r="L52" s="39"/>
    </row>
    <row r="53" spans="1:12" ht="15" x14ac:dyDescent="0.25">
      <c r="A53" s="23"/>
      <c r="B53" s="15"/>
      <c r="C53" s="11"/>
      <c r="D53" s="7" t="s">
        <v>27</v>
      </c>
      <c r="E53" s="38"/>
      <c r="F53" s="39"/>
      <c r="G53" s="39"/>
      <c r="H53" s="39"/>
      <c r="I53" s="39"/>
      <c r="J53" s="39"/>
      <c r="K53" s="40"/>
      <c r="L53" s="39"/>
    </row>
    <row r="54" spans="1:12" ht="15" x14ac:dyDescent="0.25">
      <c r="A54" s="23"/>
      <c r="B54" s="15"/>
      <c r="C54" s="11"/>
      <c r="D54" s="7" t="s">
        <v>28</v>
      </c>
      <c r="E54" s="38"/>
      <c r="F54" s="39"/>
      <c r="G54" s="39"/>
      <c r="H54" s="39"/>
      <c r="I54" s="39"/>
      <c r="J54" s="39"/>
      <c r="K54" s="40"/>
      <c r="L54" s="39"/>
    </row>
    <row r="55" spans="1:12" ht="15" x14ac:dyDescent="0.25">
      <c r="A55" s="23"/>
      <c r="B55" s="15"/>
      <c r="C55" s="11"/>
      <c r="D55" s="7" t="s">
        <v>29</v>
      </c>
      <c r="E55" s="38"/>
      <c r="F55" s="39"/>
      <c r="G55" s="39"/>
      <c r="H55" s="39"/>
      <c r="I55" s="39"/>
      <c r="J55" s="39"/>
      <c r="K55" s="40"/>
      <c r="L55" s="39"/>
    </row>
    <row r="56" spans="1:12" ht="15" x14ac:dyDescent="0.25">
      <c r="A56" s="23"/>
      <c r="B56" s="15"/>
      <c r="C56" s="11"/>
      <c r="D56" s="7" t="s">
        <v>30</v>
      </c>
      <c r="E56" s="38"/>
      <c r="F56" s="39"/>
      <c r="G56" s="39"/>
      <c r="H56" s="39"/>
      <c r="I56" s="39"/>
      <c r="J56" s="39"/>
      <c r="K56" s="40"/>
      <c r="L56" s="39"/>
    </row>
    <row r="57" spans="1:12" ht="15" x14ac:dyDescent="0.25">
      <c r="A57" s="23"/>
      <c r="B57" s="15"/>
      <c r="C57" s="11"/>
      <c r="D57" s="7" t="s">
        <v>31</v>
      </c>
      <c r="E57" s="38"/>
      <c r="F57" s="39"/>
      <c r="G57" s="39"/>
      <c r="H57" s="39"/>
      <c r="I57" s="39"/>
      <c r="J57" s="39"/>
      <c r="K57" s="40"/>
      <c r="L57" s="39"/>
    </row>
    <row r="58" spans="1:12" ht="15" x14ac:dyDescent="0.25">
      <c r="A58" s="23"/>
      <c r="B58" s="15"/>
      <c r="C58" s="11"/>
      <c r="D58" s="7" t="s">
        <v>32</v>
      </c>
      <c r="E58" s="38"/>
      <c r="F58" s="39"/>
      <c r="G58" s="39"/>
      <c r="H58" s="39"/>
      <c r="I58" s="39"/>
      <c r="J58" s="39"/>
      <c r="K58" s="40"/>
      <c r="L58" s="39"/>
    </row>
    <row r="59" spans="1:12" ht="15" x14ac:dyDescent="0.25">
      <c r="A59" s="23"/>
      <c r="B59" s="15"/>
      <c r="C59" s="11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20" t="s">
        <v>4</v>
      </c>
      <c r="D62" s="121"/>
      <c r="E62" s="81"/>
      <c r="F62" s="82">
        <f>F51+F61</f>
        <v>530</v>
      </c>
      <c r="G62" s="82">
        <f t="shared" ref="G62" si="26">G51+G61</f>
        <v>18.169999999999998</v>
      </c>
      <c r="H62" s="82">
        <f t="shared" ref="H62" si="27">H51+H61</f>
        <v>18.12</v>
      </c>
      <c r="I62" s="82">
        <f t="shared" ref="I62" si="28">I51+I61</f>
        <v>81.59</v>
      </c>
      <c r="J62" s="82">
        <f t="shared" ref="J62:L62" si="29">J51+J61</f>
        <v>511.23999999999995</v>
      </c>
      <c r="K62" s="82"/>
      <c r="L62" s="82">
        <f t="shared" si="29"/>
        <v>71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5" t="s">
        <v>49</v>
      </c>
      <c r="F63" s="90">
        <v>200</v>
      </c>
      <c r="G63" s="107">
        <v>6.32</v>
      </c>
      <c r="H63" s="107">
        <v>8.1</v>
      </c>
      <c r="I63" s="108">
        <v>26.34</v>
      </c>
      <c r="J63" s="104">
        <v>221.54</v>
      </c>
      <c r="K63" s="93" t="s">
        <v>69</v>
      </c>
      <c r="L63" s="56">
        <v>29</v>
      </c>
    </row>
    <row r="64" spans="1:12" ht="15" x14ac:dyDescent="0.25">
      <c r="A64" s="23"/>
      <c r="B64" s="15"/>
      <c r="C64" s="11"/>
      <c r="D64" s="6"/>
      <c r="E64" s="70"/>
      <c r="F64" s="90"/>
      <c r="G64" s="114"/>
      <c r="H64" s="114"/>
      <c r="I64" s="114"/>
      <c r="J64" s="114"/>
      <c r="K64" s="91"/>
      <c r="L64" s="70"/>
    </row>
    <row r="65" spans="1:12" ht="15" x14ac:dyDescent="0.25">
      <c r="A65" s="23"/>
      <c r="B65" s="15"/>
      <c r="C65" s="11"/>
      <c r="D65" s="7" t="s">
        <v>22</v>
      </c>
      <c r="E65" s="55" t="s">
        <v>50</v>
      </c>
      <c r="F65" s="90">
        <v>200</v>
      </c>
      <c r="G65" s="48">
        <v>0.13</v>
      </c>
      <c r="H65" s="48">
        <v>0.02</v>
      </c>
      <c r="I65" s="48">
        <v>14.2</v>
      </c>
      <c r="J65" s="106">
        <v>62</v>
      </c>
      <c r="K65" s="93" t="s">
        <v>80</v>
      </c>
      <c r="L65" s="56">
        <v>4</v>
      </c>
    </row>
    <row r="66" spans="1:12" ht="15" x14ac:dyDescent="0.25">
      <c r="A66" s="23"/>
      <c r="B66" s="15"/>
      <c r="C66" s="11"/>
      <c r="D66" s="7" t="s">
        <v>23</v>
      </c>
      <c r="E66" s="55" t="s">
        <v>51</v>
      </c>
      <c r="F66" s="90">
        <v>30</v>
      </c>
      <c r="G66" s="48">
        <v>3.85</v>
      </c>
      <c r="H66" s="48">
        <v>1.34</v>
      </c>
      <c r="I66" s="48">
        <v>16.600000000000001</v>
      </c>
      <c r="J66" s="106">
        <v>133.82</v>
      </c>
      <c r="K66" s="93" t="s">
        <v>41</v>
      </c>
      <c r="L66" s="56">
        <v>5</v>
      </c>
    </row>
    <row r="67" spans="1:12" ht="15" x14ac:dyDescent="0.25">
      <c r="A67" s="23"/>
      <c r="B67" s="15"/>
      <c r="C67" s="11"/>
      <c r="D67" s="7" t="s">
        <v>24</v>
      </c>
      <c r="E67" s="70"/>
      <c r="F67" s="90"/>
      <c r="G67" s="114"/>
      <c r="H67" s="114"/>
      <c r="I67" s="114"/>
      <c r="J67" s="114"/>
      <c r="K67" s="91"/>
      <c r="L67" s="70"/>
    </row>
    <row r="68" spans="1:12" ht="15" x14ac:dyDescent="0.25">
      <c r="A68" s="23"/>
      <c r="B68" s="15"/>
      <c r="C68" s="11"/>
      <c r="D68" s="6"/>
      <c r="E68" s="55" t="s">
        <v>65</v>
      </c>
      <c r="F68" s="117">
        <v>20</v>
      </c>
      <c r="G68" s="48">
        <v>4.6399999999999997</v>
      </c>
      <c r="H68" s="48">
        <v>4.5999999999999996</v>
      </c>
      <c r="I68" s="111">
        <v>0</v>
      </c>
      <c r="J68" s="106">
        <v>71.66</v>
      </c>
      <c r="K68" s="93" t="s">
        <v>81</v>
      </c>
      <c r="L68" s="56">
        <v>15</v>
      </c>
    </row>
    <row r="69" spans="1:12" ht="15.75" thickBot="1" x14ac:dyDescent="0.3">
      <c r="A69" s="23"/>
      <c r="B69" s="15"/>
      <c r="C69" s="11"/>
      <c r="D69" s="6"/>
      <c r="E69" s="55" t="s">
        <v>47</v>
      </c>
      <c r="F69" s="117">
        <v>50</v>
      </c>
      <c r="G69" s="115">
        <v>2.7</v>
      </c>
      <c r="H69" s="115">
        <v>3.45</v>
      </c>
      <c r="I69" s="113">
        <v>13.7</v>
      </c>
      <c r="J69" s="116">
        <v>71</v>
      </c>
      <c r="K69" s="93" t="s">
        <v>41</v>
      </c>
      <c r="L69" s="56">
        <v>18</v>
      </c>
    </row>
    <row r="70" spans="1:12" ht="15" x14ac:dyDescent="0.25">
      <c r="A70" s="24"/>
      <c r="B70" s="17"/>
      <c r="C70" s="8"/>
      <c r="D70" s="18" t="s">
        <v>33</v>
      </c>
      <c r="E70" s="65"/>
      <c r="F70" s="66">
        <f>SUM(F63:F69)</f>
        <v>500</v>
      </c>
      <c r="G70" s="66">
        <f>SUM(G63:G69)</f>
        <v>17.64</v>
      </c>
      <c r="H70" s="66">
        <f>SUM(H63:H69)</f>
        <v>17.509999999999998</v>
      </c>
      <c r="I70" s="83">
        <f>I63+I65+I66+I68+I69</f>
        <v>70.84</v>
      </c>
      <c r="J70" s="66">
        <f>SUM(J63:J69)</f>
        <v>560.02</v>
      </c>
      <c r="K70" s="67"/>
      <c r="L70" s="66">
        <f>SUM(L63:L69)</f>
        <v>71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8"/>
      <c r="F71" s="39"/>
      <c r="G71" s="39"/>
      <c r="H71" s="39"/>
      <c r="I71" s="39"/>
      <c r="J71" s="39"/>
      <c r="K71" s="40"/>
      <c r="L71" s="39"/>
    </row>
    <row r="72" spans="1:12" ht="15" x14ac:dyDescent="0.25">
      <c r="A72" s="23"/>
      <c r="B72" s="15"/>
      <c r="C72" s="11"/>
      <c r="D72" s="7" t="s">
        <v>27</v>
      </c>
      <c r="E72" s="38"/>
      <c r="F72" s="39"/>
      <c r="G72" s="39"/>
      <c r="H72" s="39"/>
      <c r="I72" s="39"/>
      <c r="J72" s="39"/>
      <c r="K72" s="40"/>
      <c r="L72" s="39"/>
    </row>
    <row r="73" spans="1:12" ht="15" x14ac:dyDescent="0.25">
      <c r="A73" s="23"/>
      <c r="B73" s="15"/>
      <c r="C73" s="11"/>
      <c r="D73" s="7" t="s">
        <v>28</v>
      </c>
      <c r="E73" s="38"/>
      <c r="F73" s="39"/>
      <c r="G73" s="39"/>
      <c r="H73" s="39"/>
      <c r="I73" s="39"/>
      <c r="J73" s="39"/>
      <c r="K73" s="40"/>
      <c r="L73" s="39"/>
    </row>
    <row r="74" spans="1:12" ht="15" x14ac:dyDescent="0.25">
      <c r="A74" s="23"/>
      <c r="B74" s="15"/>
      <c r="C74" s="11"/>
      <c r="D74" s="7" t="s">
        <v>29</v>
      </c>
      <c r="E74" s="38"/>
      <c r="F74" s="39"/>
      <c r="G74" s="39"/>
      <c r="H74" s="39"/>
      <c r="I74" s="39"/>
      <c r="J74" s="39"/>
      <c r="K74" s="40"/>
      <c r="L74" s="39"/>
    </row>
    <row r="75" spans="1:12" ht="15" x14ac:dyDescent="0.25">
      <c r="A75" s="23"/>
      <c r="B75" s="15"/>
      <c r="C75" s="11"/>
      <c r="D75" s="7" t="s">
        <v>30</v>
      </c>
      <c r="E75" s="38"/>
      <c r="F75" s="39"/>
      <c r="G75" s="39"/>
      <c r="H75" s="39"/>
      <c r="I75" s="39"/>
      <c r="J75" s="39"/>
      <c r="K75" s="40"/>
      <c r="L75" s="39"/>
    </row>
    <row r="76" spans="1:12" ht="15" x14ac:dyDescent="0.25">
      <c r="A76" s="23"/>
      <c r="B76" s="15"/>
      <c r="C76" s="11"/>
      <c r="D76" s="7" t="s">
        <v>31</v>
      </c>
      <c r="E76" s="38"/>
      <c r="F76" s="39"/>
      <c r="G76" s="39"/>
      <c r="H76" s="39"/>
      <c r="I76" s="39"/>
      <c r="J76" s="39"/>
      <c r="K76" s="40"/>
      <c r="L76" s="39"/>
    </row>
    <row r="77" spans="1:12" ht="15" x14ac:dyDescent="0.25">
      <c r="A77" s="23"/>
      <c r="B77" s="15"/>
      <c r="C77" s="11"/>
      <c r="D77" s="7" t="s">
        <v>32</v>
      </c>
      <c r="E77" s="38"/>
      <c r="F77" s="39"/>
      <c r="G77" s="39"/>
      <c r="H77" s="39"/>
      <c r="I77" s="39"/>
      <c r="J77" s="39"/>
      <c r="K77" s="40"/>
      <c r="L77" s="39"/>
    </row>
    <row r="78" spans="1:12" ht="15" x14ac:dyDescent="0.25">
      <c r="A78" s="23"/>
      <c r="B78" s="15"/>
      <c r="C78" s="11"/>
      <c r="D78" s="6"/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20" t="s">
        <v>4</v>
      </c>
      <c r="D81" s="121"/>
      <c r="E81" s="81"/>
      <c r="F81" s="82">
        <f>F70+F80</f>
        <v>500</v>
      </c>
      <c r="G81" s="82">
        <f t="shared" ref="G81" si="34">G70+G80</f>
        <v>17.64</v>
      </c>
      <c r="H81" s="82">
        <f t="shared" ref="H81" si="35">H70+H80</f>
        <v>17.509999999999998</v>
      </c>
      <c r="I81" s="82">
        <f t="shared" ref="I81" si="36">I70+I80</f>
        <v>70.84</v>
      </c>
      <c r="J81" s="82">
        <f t="shared" ref="J81:L81" si="37">J70+J80</f>
        <v>560.02</v>
      </c>
      <c r="K81" s="82"/>
      <c r="L81" s="82">
        <f t="shared" si="37"/>
        <v>71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5" t="s">
        <v>54</v>
      </c>
      <c r="F82" s="90">
        <v>200</v>
      </c>
      <c r="G82" s="56">
        <v>12.62</v>
      </c>
      <c r="H82" s="56">
        <v>15.86</v>
      </c>
      <c r="I82" s="56">
        <v>33.21</v>
      </c>
      <c r="J82" s="85">
        <v>340.22</v>
      </c>
      <c r="K82" s="96">
        <v>0.10169491525423729</v>
      </c>
      <c r="L82" s="56">
        <v>54</v>
      </c>
    </row>
    <row r="83" spans="1:12" ht="15" x14ac:dyDescent="0.25">
      <c r="A83" s="23"/>
      <c r="B83" s="15"/>
      <c r="C83" s="11"/>
      <c r="D83" s="6"/>
      <c r="E83" s="70"/>
      <c r="F83" s="70"/>
      <c r="G83" s="70"/>
      <c r="H83" s="70"/>
      <c r="I83" s="70"/>
      <c r="J83" s="70"/>
      <c r="K83" s="70"/>
      <c r="L83" s="70"/>
    </row>
    <row r="84" spans="1:12" ht="15" x14ac:dyDescent="0.25">
      <c r="A84" s="23"/>
      <c r="B84" s="15"/>
      <c r="C84" s="11"/>
      <c r="D84" s="7" t="s">
        <v>22</v>
      </c>
      <c r="E84" s="55" t="s">
        <v>55</v>
      </c>
      <c r="F84" s="90">
        <v>200</v>
      </c>
      <c r="G84" s="56">
        <v>0.2</v>
      </c>
      <c r="H84" s="56">
        <v>0.08</v>
      </c>
      <c r="I84" s="56">
        <v>17.420000000000002</v>
      </c>
      <c r="J84" s="85">
        <v>71.2</v>
      </c>
      <c r="K84" s="94">
        <v>189</v>
      </c>
      <c r="L84" s="56">
        <v>5</v>
      </c>
    </row>
    <row r="85" spans="1:12" ht="15" x14ac:dyDescent="0.25">
      <c r="A85" s="23"/>
      <c r="B85" s="15"/>
      <c r="C85" s="11"/>
      <c r="D85" s="7" t="s">
        <v>23</v>
      </c>
      <c r="E85" s="55" t="s">
        <v>40</v>
      </c>
      <c r="F85" s="90">
        <v>40</v>
      </c>
      <c r="G85" s="56">
        <v>3.85</v>
      </c>
      <c r="H85" s="56">
        <v>1.34</v>
      </c>
      <c r="I85" s="56">
        <v>26.6</v>
      </c>
      <c r="J85" s="85">
        <v>77.5</v>
      </c>
      <c r="K85" s="58" t="s">
        <v>41</v>
      </c>
      <c r="L85" s="56">
        <v>2</v>
      </c>
    </row>
    <row r="86" spans="1:12" ht="15" x14ac:dyDescent="0.25">
      <c r="A86" s="23"/>
      <c r="B86" s="15"/>
      <c r="C86" s="11"/>
      <c r="D86" s="7" t="s">
        <v>24</v>
      </c>
      <c r="E86" s="95"/>
      <c r="F86" s="54"/>
      <c r="G86" s="54"/>
      <c r="H86" s="54"/>
      <c r="I86" s="54"/>
      <c r="J86" s="54"/>
      <c r="K86" s="54"/>
      <c r="L86" s="54"/>
    </row>
    <row r="87" spans="1:12" ht="15" x14ac:dyDescent="0.25">
      <c r="A87" s="23"/>
      <c r="B87" s="15"/>
      <c r="C87" s="11"/>
      <c r="D87" s="6"/>
      <c r="E87" s="55" t="s">
        <v>56</v>
      </c>
      <c r="F87" s="90">
        <v>60</v>
      </c>
      <c r="G87" s="56">
        <v>0.55000000000000004</v>
      </c>
      <c r="H87" s="56">
        <v>0.1</v>
      </c>
      <c r="I87" s="56">
        <v>1.9</v>
      </c>
      <c r="J87" s="85">
        <v>15</v>
      </c>
      <c r="K87" s="58">
        <v>71</v>
      </c>
      <c r="L87" s="56">
        <v>10</v>
      </c>
    </row>
    <row r="88" spans="1:12" ht="15" x14ac:dyDescent="0.25">
      <c r="A88" s="23"/>
      <c r="B88" s="15"/>
      <c r="C88" s="11"/>
      <c r="D88" s="6"/>
      <c r="E88" s="95"/>
      <c r="F88" s="54"/>
      <c r="G88" s="56"/>
      <c r="H88" s="56"/>
      <c r="I88" s="56"/>
      <c r="J88" s="54"/>
      <c r="K88" s="54"/>
      <c r="L88" s="54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38">SUM(G82:G88)</f>
        <v>17.22</v>
      </c>
      <c r="H89" s="19">
        <f t="shared" ref="H89" si="39">SUM(H82:H88)</f>
        <v>17.380000000000003</v>
      </c>
      <c r="I89" s="19">
        <f t="shared" ref="I89" si="40">SUM(I82:I88)</f>
        <v>79.13000000000001</v>
      </c>
      <c r="J89" s="19">
        <f t="shared" ref="J89:L89" si="41">SUM(J82:J88)</f>
        <v>503.92</v>
      </c>
      <c r="K89" s="25"/>
      <c r="L89" s="19">
        <f t="shared" si="41"/>
        <v>71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8"/>
      <c r="F90" s="39"/>
      <c r="G90" s="39"/>
      <c r="H90" s="39"/>
      <c r="I90" s="39"/>
      <c r="J90" s="39"/>
      <c r="K90" s="40"/>
      <c r="L90" s="39"/>
    </row>
    <row r="91" spans="1:12" ht="15" x14ac:dyDescent="0.25">
      <c r="A91" s="23"/>
      <c r="B91" s="15"/>
      <c r="C91" s="11"/>
      <c r="D91" s="7" t="s">
        <v>27</v>
      </c>
      <c r="E91" s="38"/>
      <c r="F91" s="39"/>
      <c r="G91" s="39"/>
      <c r="H91" s="39"/>
      <c r="I91" s="39"/>
      <c r="J91" s="39"/>
      <c r="K91" s="40"/>
      <c r="L91" s="39"/>
    </row>
    <row r="92" spans="1:12" ht="15" x14ac:dyDescent="0.25">
      <c r="A92" s="23"/>
      <c r="B92" s="15"/>
      <c r="C92" s="11"/>
      <c r="D92" s="7" t="s">
        <v>28</v>
      </c>
      <c r="E92" s="38"/>
      <c r="F92" s="39"/>
      <c r="G92" s="39"/>
      <c r="H92" s="39"/>
      <c r="I92" s="39"/>
      <c r="J92" s="39"/>
      <c r="K92" s="40"/>
      <c r="L92" s="39"/>
    </row>
    <row r="93" spans="1:12" ht="15" x14ac:dyDescent="0.25">
      <c r="A93" s="23"/>
      <c r="B93" s="15"/>
      <c r="C93" s="11"/>
      <c r="D93" s="7" t="s">
        <v>29</v>
      </c>
      <c r="E93" s="38"/>
      <c r="F93" s="39"/>
      <c r="G93" s="39"/>
      <c r="H93" s="39"/>
      <c r="I93" s="39"/>
      <c r="J93" s="39"/>
      <c r="K93" s="40"/>
      <c r="L93" s="39"/>
    </row>
    <row r="94" spans="1:12" ht="15" x14ac:dyDescent="0.25">
      <c r="A94" s="23"/>
      <c r="B94" s="15"/>
      <c r="C94" s="11"/>
      <c r="D94" s="7" t="s">
        <v>30</v>
      </c>
      <c r="E94" s="38"/>
      <c r="F94" s="39"/>
      <c r="G94" s="39"/>
      <c r="H94" s="39"/>
      <c r="I94" s="39"/>
      <c r="J94" s="39"/>
      <c r="K94" s="40"/>
      <c r="L94" s="39"/>
    </row>
    <row r="95" spans="1:12" ht="15" x14ac:dyDescent="0.25">
      <c r="A95" s="23"/>
      <c r="B95" s="15"/>
      <c r="C95" s="11"/>
      <c r="D95" s="7" t="s">
        <v>31</v>
      </c>
      <c r="E95" s="38"/>
      <c r="F95" s="39"/>
      <c r="G95" s="39"/>
      <c r="H95" s="39"/>
      <c r="I95" s="39"/>
      <c r="J95" s="39"/>
      <c r="K95" s="40"/>
      <c r="L95" s="39"/>
    </row>
    <row r="96" spans="1:12" ht="15" x14ac:dyDescent="0.25">
      <c r="A96" s="23"/>
      <c r="B96" s="15"/>
      <c r="C96" s="11"/>
      <c r="D96" s="7" t="s">
        <v>32</v>
      </c>
      <c r="E96" s="38"/>
      <c r="F96" s="39"/>
      <c r="G96" s="39"/>
      <c r="H96" s="39"/>
      <c r="I96" s="39"/>
      <c r="J96" s="39"/>
      <c r="K96" s="40"/>
      <c r="L96" s="39"/>
    </row>
    <row r="97" spans="1:12" ht="15" x14ac:dyDescent="0.25">
      <c r="A97" s="23"/>
      <c r="B97" s="15"/>
      <c r="C97" s="11"/>
      <c r="D97" s="6"/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20" t="s">
        <v>4</v>
      </c>
      <c r="D100" s="121"/>
      <c r="E100" s="81"/>
      <c r="F100" s="82">
        <f>F89+F99</f>
        <v>500</v>
      </c>
      <c r="G100" s="82">
        <f t="shared" ref="G100" si="46">G89+G99</f>
        <v>17.22</v>
      </c>
      <c r="H100" s="82">
        <f t="shared" ref="H100" si="47">H89+H99</f>
        <v>17.380000000000003</v>
      </c>
      <c r="I100" s="82">
        <f t="shared" ref="I100" si="48">I89+I99</f>
        <v>79.13000000000001</v>
      </c>
      <c r="J100" s="82">
        <f t="shared" ref="J100:L100" si="49">J89+J99</f>
        <v>503.92</v>
      </c>
      <c r="K100" s="82"/>
      <c r="L100" s="82">
        <f t="shared" si="49"/>
        <v>71</v>
      </c>
    </row>
    <row r="101" spans="1:12" ht="16.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88" t="s">
        <v>82</v>
      </c>
      <c r="F101" s="90">
        <v>150</v>
      </c>
      <c r="G101" s="56">
        <v>6.3</v>
      </c>
      <c r="H101" s="56">
        <v>4.7</v>
      </c>
      <c r="I101" s="108">
        <v>35.14</v>
      </c>
      <c r="J101" s="85">
        <v>257.68</v>
      </c>
      <c r="K101" s="97" t="s">
        <v>85</v>
      </c>
      <c r="L101" s="56">
        <v>20</v>
      </c>
    </row>
    <row r="102" spans="1:12" ht="16.5" thickBot="1" x14ac:dyDescent="0.3">
      <c r="A102" s="23"/>
      <c r="B102" s="15"/>
      <c r="C102" s="11"/>
      <c r="D102" s="6"/>
      <c r="E102" s="88" t="s">
        <v>83</v>
      </c>
      <c r="F102" s="70">
        <v>80</v>
      </c>
      <c r="G102" s="87">
        <v>6.8</v>
      </c>
      <c r="H102" s="87">
        <v>10.6</v>
      </c>
      <c r="I102" s="118">
        <v>4.25</v>
      </c>
      <c r="J102" s="87">
        <v>105.94</v>
      </c>
      <c r="K102" s="98" t="s">
        <v>84</v>
      </c>
      <c r="L102" s="99">
        <v>36</v>
      </c>
    </row>
    <row r="103" spans="1:12" ht="15" x14ac:dyDescent="0.25">
      <c r="A103" s="23"/>
      <c r="B103" s="15"/>
      <c r="C103" s="11"/>
      <c r="D103" s="7" t="s">
        <v>22</v>
      </c>
      <c r="E103" s="55" t="s">
        <v>39</v>
      </c>
      <c r="F103" s="90">
        <v>200</v>
      </c>
      <c r="G103" s="56">
        <v>0</v>
      </c>
      <c r="H103" s="56">
        <v>1.06</v>
      </c>
      <c r="I103" s="111">
        <v>13</v>
      </c>
      <c r="J103" s="85">
        <v>61.54</v>
      </c>
      <c r="K103" s="97" t="s">
        <v>86</v>
      </c>
      <c r="L103" s="56">
        <v>3</v>
      </c>
    </row>
    <row r="104" spans="1:12" ht="15" x14ac:dyDescent="0.25">
      <c r="A104" s="23"/>
      <c r="B104" s="15"/>
      <c r="C104" s="11"/>
      <c r="D104" s="7" t="s">
        <v>23</v>
      </c>
      <c r="E104" s="55" t="s">
        <v>40</v>
      </c>
      <c r="F104" s="90">
        <v>40</v>
      </c>
      <c r="G104" s="56">
        <v>3.85</v>
      </c>
      <c r="H104" s="56">
        <v>1.34</v>
      </c>
      <c r="I104" s="111">
        <v>16.600000000000001</v>
      </c>
      <c r="J104" s="85">
        <v>133.82</v>
      </c>
      <c r="K104" s="58" t="s">
        <v>41</v>
      </c>
      <c r="L104" s="56">
        <v>2</v>
      </c>
    </row>
    <row r="105" spans="1:12" ht="15" x14ac:dyDescent="0.25">
      <c r="A105" s="23"/>
      <c r="B105" s="15"/>
      <c r="C105" s="11"/>
      <c r="D105" s="7" t="s">
        <v>24</v>
      </c>
      <c r="E105" s="59"/>
      <c r="F105" s="53"/>
      <c r="G105" s="53"/>
      <c r="H105" s="53"/>
      <c r="I105" s="119"/>
      <c r="J105" s="53"/>
      <c r="K105" s="53"/>
      <c r="L105" s="53"/>
    </row>
    <row r="106" spans="1:12" ht="15" x14ac:dyDescent="0.25">
      <c r="A106" s="23"/>
      <c r="B106" s="15"/>
      <c r="C106" s="11"/>
      <c r="D106" s="6"/>
      <c r="E106" s="55" t="s">
        <v>56</v>
      </c>
      <c r="F106" s="90">
        <v>60</v>
      </c>
      <c r="G106" s="56">
        <v>0.55000000000000004</v>
      </c>
      <c r="H106" s="56">
        <v>0.1</v>
      </c>
      <c r="I106" s="111">
        <v>1.9</v>
      </c>
      <c r="J106" s="85">
        <v>11</v>
      </c>
      <c r="K106" s="58">
        <v>71</v>
      </c>
      <c r="L106" s="56">
        <v>10</v>
      </c>
    </row>
    <row r="107" spans="1:12" ht="15" x14ac:dyDescent="0.25">
      <c r="A107" s="23"/>
      <c r="B107" s="15"/>
      <c r="C107" s="11"/>
      <c r="D107" s="6"/>
      <c r="E107" s="59"/>
      <c r="F107" s="53"/>
      <c r="G107" s="72"/>
      <c r="H107" s="72"/>
      <c r="I107" s="72"/>
      <c r="J107" s="53"/>
      <c r="K107" s="53"/>
      <c r="L107" s="53"/>
    </row>
    <row r="108" spans="1:12" ht="15" x14ac:dyDescent="0.25">
      <c r="A108" s="24"/>
      <c r="B108" s="17"/>
      <c r="C108" s="8"/>
      <c r="D108" s="18" t="s">
        <v>33</v>
      </c>
      <c r="E108" s="65"/>
      <c r="F108" s="66">
        <f>SUM(F101:F107)</f>
        <v>530</v>
      </c>
      <c r="G108" s="66">
        <f t="shared" ref="G108:J108" si="50">SUM(G101:G107)</f>
        <v>17.5</v>
      </c>
      <c r="H108" s="66">
        <f t="shared" si="50"/>
        <v>17.8</v>
      </c>
      <c r="I108" s="66">
        <f t="shared" si="50"/>
        <v>70.890000000000015</v>
      </c>
      <c r="J108" s="66">
        <f t="shared" si="50"/>
        <v>569.98</v>
      </c>
      <c r="K108" s="67"/>
      <c r="L108" s="66">
        <f t="shared" ref="L108" si="51">SUM(L101:L107)</f>
        <v>71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8"/>
      <c r="F109" s="39"/>
      <c r="G109" s="39"/>
      <c r="H109" s="39"/>
      <c r="I109" s="39"/>
      <c r="J109" s="39"/>
      <c r="K109" s="40"/>
      <c r="L109" s="39"/>
    </row>
    <row r="110" spans="1:12" ht="15" x14ac:dyDescent="0.25">
      <c r="A110" s="23"/>
      <c r="B110" s="15"/>
      <c r="C110" s="11"/>
      <c r="D110" s="7" t="s">
        <v>27</v>
      </c>
      <c r="E110" s="38"/>
      <c r="F110" s="39"/>
      <c r="G110" s="39"/>
      <c r="H110" s="39"/>
      <c r="I110" s="39"/>
      <c r="J110" s="39"/>
      <c r="K110" s="40"/>
      <c r="L110" s="39"/>
    </row>
    <row r="111" spans="1:12" ht="15" x14ac:dyDescent="0.25">
      <c r="A111" s="23"/>
      <c r="B111" s="15"/>
      <c r="C111" s="11"/>
      <c r="D111" s="7" t="s">
        <v>28</v>
      </c>
      <c r="E111" s="38"/>
      <c r="F111" s="39"/>
      <c r="G111" s="39"/>
      <c r="H111" s="39"/>
      <c r="I111" s="39"/>
      <c r="J111" s="39"/>
      <c r="K111" s="40"/>
      <c r="L111" s="39"/>
    </row>
    <row r="112" spans="1:12" ht="15" x14ac:dyDescent="0.25">
      <c r="A112" s="23"/>
      <c r="B112" s="15"/>
      <c r="C112" s="11"/>
      <c r="D112" s="7" t="s">
        <v>29</v>
      </c>
      <c r="E112" s="38"/>
      <c r="F112" s="39"/>
      <c r="G112" s="39"/>
      <c r="H112" s="39"/>
      <c r="I112" s="39"/>
      <c r="J112" s="39"/>
      <c r="K112" s="40"/>
      <c r="L112" s="39"/>
    </row>
    <row r="113" spans="1:12" ht="15" x14ac:dyDescent="0.25">
      <c r="A113" s="23"/>
      <c r="B113" s="15"/>
      <c r="C113" s="11"/>
      <c r="D113" s="7" t="s">
        <v>30</v>
      </c>
      <c r="E113" s="38"/>
      <c r="F113" s="39"/>
      <c r="G113" s="39"/>
      <c r="H113" s="39"/>
      <c r="I113" s="39"/>
      <c r="J113" s="39"/>
      <c r="K113" s="40"/>
      <c r="L113" s="39"/>
    </row>
    <row r="114" spans="1:12" ht="15" x14ac:dyDescent="0.25">
      <c r="A114" s="23"/>
      <c r="B114" s="15"/>
      <c r="C114" s="11"/>
      <c r="D114" s="7" t="s">
        <v>31</v>
      </c>
      <c r="E114" s="38"/>
      <c r="F114" s="39"/>
      <c r="G114" s="39"/>
      <c r="H114" s="39"/>
      <c r="I114" s="39"/>
      <c r="J114" s="39"/>
      <c r="K114" s="40"/>
      <c r="L114" s="39"/>
    </row>
    <row r="115" spans="1:12" ht="15" x14ac:dyDescent="0.25">
      <c r="A115" s="23"/>
      <c r="B115" s="15"/>
      <c r="C115" s="11"/>
      <c r="D115" s="7" t="s">
        <v>32</v>
      </c>
      <c r="E115" s="38"/>
      <c r="F115" s="39"/>
      <c r="G115" s="39"/>
      <c r="H115" s="39"/>
      <c r="I115" s="39"/>
      <c r="J115" s="39"/>
      <c r="K115" s="40"/>
      <c r="L115" s="39"/>
    </row>
    <row r="116" spans="1:12" ht="15" x14ac:dyDescent="0.25">
      <c r="A116" s="23"/>
      <c r="B116" s="15"/>
      <c r="C116" s="11"/>
      <c r="D116" s="6"/>
      <c r="E116" s="38"/>
      <c r="F116" s="39"/>
      <c r="G116" s="39"/>
      <c r="H116" s="39"/>
      <c r="I116" s="39"/>
      <c r="J116" s="39"/>
      <c r="K116" s="40"/>
      <c r="L116" s="39"/>
    </row>
    <row r="117" spans="1:12" ht="15" x14ac:dyDescent="0.25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120" t="s">
        <v>4</v>
      </c>
      <c r="D119" s="121"/>
      <c r="E119" s="81"/>
      <c r="F119" s="82">
        <f>F108+F118</f>
        <v>530</v>
      </c>
      <c r="G119" s="82">
        <f t="shared" ref="G119" si="54">G108+G118</f>
        <v>17.5</v>
      </c>
      <c r="H119" s="82">
        <f t="shared" ref="H119" si="55">H108+H118</f>
        <v>17.8</v>
      </c>
      <c r="I119" s="82">
        <f t="shared" ref="I119" si="56">I108+I118</f>
        <v>70.890000000000015</v>
      </c>
      <c r="J119" s="82">
        <f t="shared" ref="J119:L119" si="57">J108+J118</f>
        <v>569.98</v>
      </c>
      <c r="K119" s="82"/>
      <c r="L119" s="82">
        <f t="shared" si="57"/>
        <v>71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5" t="s">
        <v>49</v>
      </c>
      <c r="F120" s="90">
        <v>200</v>
      </c>
      <c r="G120" s="56">
        <v>6.32</v>
      </c>
      <c r="H120" s="56">
        <v>8.1</v>
      </c>
      <c r="I120" s="48">
        <v>24.34</v>
      </c>
      <c r="J120" s="85">
        <v>221.54</v>
      </c>
      <c r="K120" s="97" t="s">
        <v>69</v>
      </c>
      <c r="L120" s="56">
        <v>29</v>
      </c>
    </row>
    <row r="121" spans="1:12" ht="15" x14ac:dyDescent="0.25">
      <c r="A121" s="14"/>
      <c r="B121" s="15"/>
      <c r="C121" s="11"/>
      <c r="D121" s="6"/>
      <c r="E121" s="92"/>
      <c r="F121" s="92"/>
      <c r="G121" s="92"/>
      <c r="H121" s="92"/>
      <c r="I121" s="114"/>
      <c r="J121" s="92"/>
      <c r="K121" s="92"/>
      <c r="L121" s="92"/>
    </row>
    <row r="122" spans="1:12" ht="15" x14ac:dyDescent="0.25">
      <c r="A122" s="14"/>
      <c r="B122" s="15"/>
      <c r="C122" s="11"/>
      <c r="D122" s="7" t="s">
        <v>22</v>
      </c>
      <c r="E122" s="55" t="s">
        <v>50</v>
      </c>
      <c r="F122" s="90">
        <v>200</v>
      </c>
      <c r="G122" s="56">
        <v>0.13</v>
      </c>
      <c r="H122" s="56">
        <v>0.02</v>
      </c>
      <c r="I122" s="48">
        <v>15.2</v>
      </c>
      <c r="J122" s="85">
        <v>62</v>
      </c>
      <c r="K122" s="57">
        <v>377</v>
      </c>
      <c r="L122" s="56">
        <v>4</v>
      </c>
    </row>
    <row r="123" spans="1:12" ht="15" x14ac:dyDescent="0.25">
      <c r="A123" s="14"/>
      <c r="B123" s="15"/>
      <c r="C123" s="11"/>
      <c r="D123" s="7" t="s">
        <v>23</v>
      </c>
      <c r="E123" s="55" t="s">
        <v>51</v>
      </c>
      <c r="F123" s="90">
        <v>30</v>
      </c>
      <c r="G123" s="56">
        <v>3.85</v>
      </c>
      <c r="H123" s="56">
        <v>1.34</v>
      </c>
      <c r="I123" s="48">
        <v>16.600000000000001</v>
      </c>
      <c r="J123" s="85">
        <v>133.82</v>
      </c>
      <c r="K123" s="58" t="s">
        <v>41</v>
      </c>
      <c r="L123" s="56">
        <v>5</v>
      </c>
    </row>
    <row r="124" spans="1:12" ht="15" x14ac:dyDescent="0.25">
      <c r="A124" s="14"/>
      <c r="B124" s="15"/>
      <c r="C124" s="11"/>
      <c r="D124" s="7" t="s">
        <v>24</v>
      </c>
      <c r="E124" s="92"/>
      <c r="F124" s="92"/>
      <c r="G124" s="92"/>
      <c r="H124" s="92"/>
      <c r="I124" s="114"/>
      <c r="J124" s="92"/>
      <c r="K124" s="92"/>
      <c r="L124" s="92"/>
    </row>
    <row r="125" spans="1:12" ht="15" x14ac:dyDescent="0.25">
      <c r="A125" s="14"/>
      <c r="B125" s="15"/>
      <c r="C125" s="11"/>
      <c r="D125" s="6"/>
      <c r="E125" s="55" t="s">
        <v>52</v>
      </c>
      <c r="F125" s="90">
        <v>20</v>
      </c>
      <c r="G125" s="56">
        <v>4.6399999999999997</v>
      </c>
      <c r="H125" s="56">
        <v>4.5999999999999996</v>
      </c>
      <c r="I125" s="48">
        <v>0</v>
      </c>
      <c r="J125" s="85">
        <v>71.66</v>
      </c>
      <c r="K125" s="58">
        <v>15</v>
      </c>
      <c r="L125" s="56">
        <v>15</v>
      </c>
    </row>
    <row r="126" spans="1:12" ht="15.75" thickBot="1" x14ac:dyDescent="0.3">
      <c r="A126" s="14"/>
      <c r="B126" s="15"/>
      <c r="C126" s="11"/>
      <c r="D126" s="6"/>
      <c r="E126" s="55" t="s">
        <v>53</v>
      </c>
      <c r="F126" s="90">
        <v>50</v>
      </c>
      <c r="G126" s="56">
        <v>2.7</v>
      </c>
      <c r="H126" s="56">
        <v>3.45</v>
      </c>
      <c r="I126" s="115">
        <v>13.5</v>
      </c>
      <c r="J126" s="85">
        <v>71</v>
      </c>
      <c r="K126" s="58" t="s">
        <v>41</v>
      </c>
      <c r="L126" s="56">
        <v>18</v>
      </c>
    </row>
    <row r="127" spans="1:12" ht="15" x14ac:dyDescent="0.25">
      <c r="A127" s="16"/>
      <c r="B127" s="17"/>
      <c r="C127" s="8"/>
      <c r="D127" s="18" t="s">
        <v>33</v>
      </c>
      <c r="E127" s="65"/>
      <c r="F127" s="66">
        <f>SUM(F120:F126)</f>
        <v>500</v>
      </c>
      <c r="G127" s="66">
        <f>SUM(G120:G126)</f>
        <v>17.64</v>
      </c>
      <c r="H127" s="66">
        <f>SUM(H120:H126)</f>
        <v>17.509999999999998</v>
      </c>
      <c r="I127" s="66">
        <f>SUM(I120:I126)</f>
        <v>69.64</v>
      </c>
      <c r="J127" s="66">
        <f>SUM(J120:J126)</f>
        <v>560.02</v>
      </c>
      <c r="K127" s="67"/>
      <c r="L127" s="66">
        <f>SUM(L120:L126)</f>
        <v>71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8"/>
      <c r="F128" s="39"/>
      <c r="G128" s="39"/>
      <c r="H128" s="39"/>
      <c r="I128" s="39"/>
      <c r="J128" s="39"/>
      <c r="K128" s="40"/>
      <c r="L128" s="39"/>
    </row>
    <row r="129" spans="1:12" ht="15" x14ac:dyDescent="0.25">
      <c r="A129" s="14"/>
      <c r="B129" s="15"/>
      <c r="C129" s="11"/>
      <c r="D129" s="7" t="s">
        <v>27</v>
      </c>
      <c r="E129" s="38"/>
      <c r="F129" s="39"/>
      <c r="G129" s="39"/>
      <c r="H129" s="39"/>
      <c r="I129" s="39"/>
      <c r="J129" s="39"/>
      <c r="K129" s="40"/>
      <c r="L129" s="39"/>
    </row>
    <row r="130" spans="1:12" ht="15" x14ac:dyDescent="0.25">
      <c r="A130" s="14"/>
      <c r="B130" s="15"/>
      <c r="C130" s="11"/>
      <c r="D130" s="7" t="s">
        <v>28</v>
      </c>
      <c r="E130" s="38"/>
      <c r="F130" s="39"/>
      <c r="G130" s="39"/>
      <c r="H130" s="39"/>
      <c r="I130" s="39"/>
      <c r="J130" s="39"/>
      <c r="K130" s="40"/>
      <c r="L130" s="39"/>
    </row>
    <row r="131" spans="1:12" ht="15" x14ac:dyDescent="0.25">
      <c r="A131" s="14"/>
      <c r="B131" s="15"/>
      <c r="C131" s="11"/>
      <c r="D131" s="7" t="s">
        <v>29</v>
      </c>
      <c r="E131" s="38"/>
      <c r="F131" s="39"/>
      <c r="G131" s="39"/>
      <c r="H131" s="39"/>
      <c r="I131" s="39"/>
      <c r="J131" s="39"/>
      <c r="K131" s="40"/>
      <c r="L131" s="39"/>
    </row>
    <row r="132" spans="1:12" ht="15" x14ac:dyDescent="0.25">
      <c r="A132" s="14"/>
      <c r="B132" s="15"/>
      <c r="C132" s="11"/>
      <c r="D132" s="7" t="s">
        <v>30</v>
      </c>
      <c r="E132" s="38"/>
      <c r="F132" s="39"/>
      <c r="G132" s="39"/>
      <c r="H132" s="39"/>
      <c r="I132" s="39"/>
      <c r="J132" s="39"/>
      <c r="K132" s="40"/>
      <c r="L132" s="39"/>
    </row>
    <row r="133" spans="1:12" ht="15" x14ac:dyDescent="0.25">
      <c r="A133" s="14"/>
      <c r="B133" s="15"/>
      <c r="C133" s="11"/>
      <c r="D133" s="7" t="s">
        <v>31</v>
      </c>
      <c r="E133" s="38"/>
      <c r="F133" s="39"/>
      <c r="G133" s="39"/>
      <c r="H133" s="39"/>
      <c r="I133" s="39"/>
      <c r="J133" s="39"/>
      <c r="K133" s="40"/>
      <c r="L133" s="39"/>
    </row>
    <row r="134" spans="1:12" ht="15" x14ac:dyDescent="0.25">
      <c r="A134" s="14"/>
      <c r="B134" s="15"/>
      <c r="C134" s="11"/>
      <c r="D134" s="7" t="s">
        <v>32</v>
      </c>
      <c r="E134" s="38"/>
      <c r="F134" s="39"/>
      <c r="G134" s="39"/>
      <c r="H134" s="39"/>
      <c r="I134" s="39"/>
      <c r="J134" s="39"/>
      <c r="K134" s="40"/>
      <c r="L134" s="39"/>
    </row>
    <row r="135" spans="1:12" ht="15" x14ac:dyDescent="0.25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5" x14ac:dyDescent="0.25">
      <c r="A136" s="14"/>
      <c r="B136" s="15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  <c r="L137" s="19">
        <f t="shared" ref="L137" si="59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120" t="s">
        <v>4</v>
      </c>
      <c r="D138" s="121"/>
      <c r="E138" s="81"/>
      <c r="F138" s="82">
        <f>F127+F137</f>
        <v>500</v>
      </c>
      <c r="G138" s="82">
        <f t="shared" ref="G138" si="60">G127+G137</f>
        <v>17.64</v>
      </c>
      <c r="H138" s="82">
        <f t="shared" ref="H138" si="61">H127+H137</f>
        <v>17.509999999999998</v>
      </c>
      <c r="I138" s="82">
        <f t="shared" ref="I138" si="62">I127+I137</f>
        <v>69.64</v>
      </c>
      <c r="J138" s="82">
        <f t="shared" ref="J138:L138" si="63">J127+J137</f>
        <v>560.02</v>
      </c>
      <c r="K138" s="82"/>
      <c r="L138" s="82">
        <f t="shared" si="63"/>
        <v>71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60" t="s">
        <v>21</v>
      </c>
      <c r="E139" s="55" t="s">
        <v>87</v>
      </c>
      <c r="F139" s="90">
        <v>80</v>
      </c>
      <c r="G139" s="87">
        <v>8.3699999999999992</v>
      </c>
      <c r="H139" s="87">
        <v>4.97</v>
      </c>
      <c r="I139" s="87">
        <v>6.9</v>
      </c>
      <c r="J139" s="87">
        <v>110.21</v>
      </c>
      <c r="K139" s="97" t="s">
        <v>62</v>
      </c>
      <c r="L139" s="56">
        <v>29</v>
      </c>
    </row>
    <row r="140" spans="1:12" ht="15" x14ac:dyDescent="0.25">
      <c r="A140" s="23"/>
      <c r="B140" s="15"/>
      <c r="C140" s="11"/>
      <c r="D140" s="61"/>
      <c r="E140" s="100" t="s">
        <v>88</v>
      </c>
      <c r="F140" s="70">
        <v>150</v>
      </c>
      <c r="G140" s="87">
        <v>4.49</v>
      </c>
      <c r="H140" s="87">
        <v>6.19</v>
      </c>
      <c r="I140" s="87">
        <v>19.899999999999999</v>
      </c>
      <c r="J140" s="87">
        <v>129.46</v>
      </c>
      <c r="K140" s="91" t="s">
        <v>63</v>
      </c>
      <c r="L140" s="99">
        <v>15</v>
      </c>
    </row>
    <row r="141" spans="1:12" ht="15" x14ac:dyDescent="0.25">
      <c r="A141" s="23"/>
      <c r="B141" s="15"/>
      <c r="C141" s="11"/>
      <c r="D141" s="62" t="s">
        <v>22</v>
      </c>
      <c r="E141" s="55" t="s">
        <v>57</v>
      </c>
      <c r="F141" s="90">
        <v>200</v>
      </c>
      <c r="G141" s="56">
        <v>0.2</v>
      </c>
      <c r="H141" s="56">
        <v>4.08</v>
      </c>
      <c r="I141" s="56">
        <v>17.420000000000002</v>
      </c>
      <c r="J141" s="85">
        <v>71.2</v>
      </c>
      <c r="K141" s="57">
        <v>189</v>
      </c>
      <c r="L141" s="56">
        <v>5</v>
      </c>
    </row>
    <row r="142" spans="1:12" ht="15.75" customHeight="1" x14ac:dyDescent="0.25">
      <c r="A142" s="23"/>
      <c r="B142" s="15"/>
      <c r="C142" s="11"/>
      <c r="D142" s="62" t="s">
        <v>23</v>
      </c>
      <c r="E142" s="55" t="s">
        <v>40</v>
      </c>
      <c r="F142" s="90">
        <v>30</v>
      </c>
      <c r="G142" s="56">
        <v>3.75</v>
      </c>
      <c r="H142" s="56">
        <v>1.34</v>
      </c>
      <c r="I142" s="56">
        <v>15.6</v>
      </c>
      <c r="J142" s="85">
        <v>77.5</v>
      </c>
      <c r="K142" s="58" t="s">
        <v>41</v>
      </c>
      <c r="L142" s="56">
        <v>2</v>
      </c>
    </row>
    <row r="143" spans="1:12" ht="15" x14ac:dyDescent="0.25">
      <c r="A143" s="23"/>
      <c r="B143" s="15"/>
      <c r="C143" s="11"/>
      <c r="D143" s="62" t="s">
        <v>24</v>
      </c>
      <c r="E143" s="59"/>
      <c r="F143" s="53"/>
      <c r="G143" s="53"/>
      <c r="H143" s="53"/>
      <c r="I143" s="53"/>
      <c r="J143" s="53"/>
      <c r="K143" s="53"/>
      <c r="L143" s="53"/>
    </row>
    <row r="144" spans="1:12" ht="15" x14ac:dyDescent="0.25">
      <c r="A144" s="23"/>
      <c r="B144" s="15"/>
      <c r="C144" s="11"/>
      <c r="D144" s="61"/>
      <c r="E144" s="55" t="s">
        <v>74</v>
      </c>
      <c r="F144" s="90">
        <v>100</v>
      </c>
      <c r="G144" s="56">
        <v>1.4</v>
      </c>
      <c r="H144" s="56">
        <v>0</v>
      </c>
      <c r="I144" s="56">
        <v>20.2</v>
      </c>
      <c r="J144" s="85">
        <v>144</v>
      </c>
      <c r="K144" s="97" t="s">
        <v>64</v>
      </c>
      <c r="L144" s="56">
        <v>20</v>
      </c>
    </row>
    <row r="145" spans="1:12" ht="15" x14ac:dyDescent="0.25">
      <c r="A145" s="23"/>
      <c r="B145" s="15"/>
      <c r="C145" s="11"/>
      <c r="D145" s="61"/>
      <c r="E145" s="59"/>
      <c r="F145" s="53"/>
      <c r="G145" s="53"/>
      <c r="H145" s="53"/>
      <c r="I145" s="53"/>
      <c r="J145" s="53"/>
      <c r="K145" s="53"/>
      <c r="L145" s="5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64">SUM(G139:G145)</f>
        <v>18.209999999999997</v>
      </c>
      <c r="H146" s="19">
        <f t="shared" si="64"/>
        <v>16.580000000000002</v>
      </c>
      <c r="I146" s="19">
        <f t="shared" si="64"/>
        <v>80.02</v>
      </c>
      <c r="J146" s="19">
        <f t="shared" si="64"/>
        <v>532.37</v>
      </c>
      <c r="K146" s="25"/>
      <c r="L146" s="19">
        <f t="shared" ref="L146" si="65">SUM(L139:L145)</f>
        <v>71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7"/>
      <c r="F147" s="47"/>
      <c r="G147" s="47"/>
      <c r="H147" s="47"/>
      <c r="I147" s="47"/>
      <c r="J147" s="47"/>
      <c r="K147" s="47"/>
      <c r="L147" s="47"/>
    </row>
    <row r="148" spans="1:12" ht="15" x14ac:dyDescent="0.25">
      <c r="A148" s="23"/>
      <c r="B148" s="15"/>
      <c r="C148" s="11"/>
      <c r="D148" s="7" t="s">
        <v>27</v>
      </c>
      <c r="E148" s="47"/>
      <c r="F148" s="47"/>
      <c r="G148" s="47"/>
      <c r="H148" s="47"/>
      <c r="I148" s="47"/>
      <c r="J148" s="47"/>
      <c r="K148" s="47"/>
      <c r="L148" s="47"/>
    </row>
    <row r="149" spans="1:12" ht="15" x14ac:dyDescent="0.25">
      <c r="A149" s="23"/>
      <c r="B149" s="15"/>
      <c r="C149" s="11"/>
      <c r="D149" s="7" t="s">
        <v>28</v>
      </c>
      <c r="E149" s="47"/>
      <c r="F149" s="47"/>
      <c r="G149" s="47"/>
      <c r="H149" s="47"/>
      <c r="I149" s="47"/>
      <c r="J149" s="47"/>
      <c r="K149" s="47"/>
      <c r="L149" s="47"/>
    </row>
    <row r="150" spans="1:12" ht="15" x14ac:dyDescent="0.25">
      <c r="A150" s="23"/>
      <c r="B150" s="15"/>
      <c r="C150" s="11"/>
      <c r="D150" s="7" t="s">
        <v>29</v>
      </c>
      <c r="E150" s="47"/>
      <c r="F150" s="47"/>
      <c r="G150" s="47"/>
      <c r="H150" s="47"/>
      <c r="I150" s="47"/>
      <c r="J150" s="47"/>
      <c r="K150" s="47"/>
      <c r="L150" s="47"/>
    </row>
    <row r="151" spans="1:12" ht="15" x14ac:dyDescent="0.25">
      <c r="A151" s="23"/>
      <c r="B151" s="15"/>
      <c r="C151" s="11"/>
      <c r="D151" s="7" t="s">
        <v>30</v>
      </c>
      <c r="E151" s="47"/>
      <c r="F151" s="47"/>
      <c r="G151" s="47"/>
      <c r="H151" s="47"/>
      <c r="I151" s="47"/>
      <c r="J151" s="47"/>
      <c r="K151" s="47"/>
      <c r="L151" s="47"/>
    </row>
    <row r="152" spans="1:12" ht="15" x14ac:dyDescent="0.25">
      <c r="A152" s="23"/>
      <c r="B152" s="15"/>
      <c r="C152" s="11"/>
      <c r="D152" s="7" t="s">
        <v>31</v>
      </c>
      <c r="E152" s="38"/>
      <c r="F152" s="39"/>
      <c r="G152" s="39"/>
      <c r="H152" s="39"/>
      <c r="I152" s="39"/>
      <c r="J152" s="39"/>
      <c r="K152" s="40"/>
      <c r="L152" s="39"/>
    </row>
    <row r="153" spans="1:12" ht="15" x14ac:dyDescent="0.25">
      <c r="A153" s="23"/>
      <c r="B153" s="15"/>
      <c r="C153" s="11"/>
      <c r="D153" s="7" t="s">
        <v>32</v>
      </c>
      <c r="E153" s="38"/>
      <c r="F153" s="39"/>
      <c r="G153" s="39"/>
      <c r="H153" s="39"/>
      <c r="I153" s="39"/>
      <c r="J153" s="39"/>
      <c r="K153" s="40"/>
      <c r="L153" s="39"/>
    </row>
    <row r="154" spans="1:12" ht="15" x14ac:dyDescent="0.25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5" x14ac:dyDescent="0.25">
      <c r="A155" s="23"/>
      <c r="B155" s="15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6">SUM(G147:G155)</f>
        <v>0</v>
      </c>
      <c r="H156" s="19">
        <f t="shared" si="66"/>
        <v>0</v>
      </c>
      <c r="I156" s="19">
        <f t="shared" si="66"/>
        <v>0</v>
      </c>
      <c r="J156" s="19">
        <f t="shared" si="66"/>
        <v>0</v>
      </c>
      <c r="K156" s="25"/>
      <c r="L156" s="19">
        <f t="shared" ref="L156" si="67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120" t="s">
        <v>4</v>
      </c>
      <c r="D157" s="121"/>
      <c r="E157" s="81"/>
      <c r="F157" s="82">
        <f>F146+F156</f>
        <v>560</v>
      </c>
      <c r="G157" s="82">
        <f t="shared" ref="G157" si="68">G146+G156</f>
        <v>18.209999999999997</v>
      </c>
      <c r="H157" s="82">
        <f t="shared" ref="H157" si="69">H146+H156</f>
        <v>16.580000000000002</v>
      </c>
      <c r="I157" s="82">
        <f t="shared" ref="I157" si="70">I146+I156</f>
        <v>80.02</v>
      </c>
      <c r="J157" s="82">
        <f t="shared" ref="J157:L157" si="71">J146+J156</f>
        <v>532.37</v>
      </c>
      <c r="K157" s="82"/>
      <c r="L157" s="82">
        <f t="shared" si="71"/>
        <v>71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60" t="s">
        <v>21</v>
      </c>
      <c r="E158" s="69" t="s">
        <v>60</v>
      </c>
      <c r="F158" s="39">
        <v>150</v>
      </c>
      <c r="G158" s="72">
        <v>4.3099999999999996</v>
      </c>
      <c r="H158" s="72">
        <v>4.9000000000000004</v>
      </c>
      <c r="I158" s="72">
        <v>23.77</v>
      </c>
      <c r="J158" s="71">
        <v>137</v>
      </c>
      <c r="K158" s="101" t="s">
        <v>89</v>
      </c>
      <c r="L158" s="48">
        <v>16</v>
      </c>
    </row>
    <row r="159" spans="1:12" ht="15" x14ac:dyDescent="0.25">
      <c r="A159" s="23"/>
      <c r="B159" s="15"/>
      <c r="C159" s="11"/>
      <c r="D159" s="61"/>
      <c r="E159" s="69" t="s">
        <v>59</v>
      </c>
      <c r="F159" s="39">
        <v>100</v>
      </c>
      <c r="G159" s="72">
        <v>8.09</v>
      </c>
      <c r="H159" s="72">
        <v>6.26</v>
      </c>
      <c r="I159" s="72">
        <v>3.51</v>
      </c>
      <c r="J159" s="71">
        <v>130</v>
      </c>
      <c r="K159" s="101" t="s">
        <v>90</v>
      </c>
      <c r="L159" s="48">
        <v>34</v>
      </c>
    </row>
    <row r="160" spans="1:12" ht="15" x14ac:dyDescent="0.25">
      <c r="A160" s="23"/>
      <c r="B160" s="15"/>
      <c r="C160" s="11"/>
      <c r="D160" s="62" t="s">
        <v>22</v>
      </c>
      <c r="E160" s="69" t="s">
        <v>43</v>
      </c>
      <c r="F160" s="39">
        <v>200</v>
      </c>
      <c r="G160" s="72">
        <v>3.85</v>
      </c>
      <c r="H160" s="72">
        <v>1.34</v>
      </c>
      <c r="I160" s="72">
        <v>26.6</v>
      </c>
      <c r="J160" s="72">
        <v>133.82</v>
      </c>
      <c r="K160" s="101" t="s">
        <v>80</v>
      </c>
      <c r="L160" s="48">
        <v>2</v>
      </c>
    </row>
    <row r="161" spans="1:12" ht="15" x14ac:dyDescent="0.25">
      <c r="A161" s="23"/>
      <c r="B161" s="15"/>
      <c r="C161" s="11"/>
      <c r="D161" s="62" t="s">
        <v>23</v>
      </c>
      <c r="E161" s="69" t="s">
        <v>61</v>
      </c>
      <c r="F161" s="39">
        <v>30</v>
      </c>
      <c r="G161" s="72">
        <v>0.13</v>
      </c>
      <c r="H161" s="72">
        <v>0.02</v>
      </c>
      <c r="I161" s="72">
        <v>16.600000000000001</v>
      </c>
      <c r="J161" s="71">
        <v>62</v>
      </c>
      <c r="K161" s="101" t="s">
        <v>41</v>
      </c>
      <c r="L161" s="48">
        <v>4</v>
      </c>
    </row>
    <row r="162" spans="1:12" ht="15" x14ac:dyDescent="0.25">
      <c r="A162" s="23"/>
      <c r="B162" s="15"/>
      <c r="C162" s="11"/>
      <c r="D162" s="62" t="s">
        <v>24</v>
      </c>
      <c r="E162" s="52"/>
      <c r="F162" s="52"/>
      <c r="G162" s="52"/>
      <c r="H162" s="52"/>
      <c r="I162" s="52"/>
      <c r="J162" s="52"/>
      <c r="K162" s="52"/>
      <c r="L162" s="52"/>
    </row>
    <row r="163" spans="1:12" ht="15" x14ac:dyDescent="0.25">
      <c r="A163" s="23"/>
      <c r="B163" s="15"/>
      <c r="C163" s="11"/>
      <c r="D163" s="61"/>
      <c r="E163" s="69" t="s">
        <v>58</v>
      </c>
      <c r="F163" s="39">
        <v>60</v>
      </c>
      <c r="G163" s="72">
        <v>1.75</v>
      </c>
      <c r="H163" s="72">
        <v>5.2</v>
      </c>
      <c r="I163" s="72">
        <v>9.25</v>
      </c>
      <c r="J163" s="72">
        <v>99.5</v>
      </c>
      <c r="K163" s="101" t="s">
        <v>91</v>
      </c>
      <c r="L163" s="48">
        <v>15</v>
      </c>
    </row>
    <row r="164" spans="1:12" ht="15" x14ac:dyDescent="0.25">
      <c r="A164" s="23"/>
      <c r="B164" s="15"/>
      <c r="C164" s="11"/>
      <c r="D164" s="61"/>
      <c r="E164" s="38"/>
      <c r="F164" s="39"/>
      <c r="G164" s="39"/>
      <c r="H164" s="39"/>
      <c r="I164" s="39"/>
      <c r="J164" s="39"/>
      <c r="K164" s="39"/>
      <c r="L164" s="39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>SUM(G158:G164)</f>
        <v>18.13</v>
      </c>
      <c r="H165" s="19">
        <f>SUM(H158:H164)</f>
        <v>17.72</v>
      </c>
      <c r="I165" s="19">
        <f>SUM(I158:I164)</f>
        <v>79.73</v>
      </c>
      <c r="J165" s="49">
        <f>SUM(J158:J164)</f>
        <v>562.31999999999994</v>
      </c>
      <c r="K165" s="25"/>
      <c r="L165" s="49">
        <f>SUM(L158:L164)</f>
        <v>71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8"/>
      <c r="F166" s="39"/>
      <c r="G166" s="39"/>
      <c r="H166" s="39"/>
      <c r="I166" s="39"/>
      <c r="J166" s="39"/>
      <c r="K166" s="40"/>
      <c r="L166" s="39"/>
    </row>
    <row r="167" spans="1:12" ht="15" x14ac:dyDescent="0.25">
      <c r="A167" s="23"/>
      <c r="B167" s="15"/>
      <c r="C167" s="11"/>
      <c r="D167" s="7" t="s">
        <v>27</v>
      </c>
      <c r="E167" s="38"/>
      <c r="F167" s="39"/>
      <c r="G167" s="39"/>
      <c r="H167" s="39"/>
      <c r="I167" s="39"/>
      <c r="J167" s="39"/>
      <c r="K167" s="40"/>
      <c r="L167" s="39"/>
    </row>
    <row r="168" spans="1:12" ht="15" x14ac:dyDescent="0.25">
      <c r="A168" s="23"/>
      <c r="B168" s="15"/>
      <c r="C168" s="11"/>
      <c r="D168" s="7" t="s">
        <v>28</v>
      </c>
      <c r="E168" s="38"/>
      <c r="F168" s="39"/>
      <c r="G168" s="39"/>
      <c r="H168" s="39"/>
      <c r="I168" s="39"/>
      <c r="J168" s="39"/>
      <c r="K168" s="40"/>
      <c r="L168" s="39"/>
    </row>
    <row r="169" spans="1:12" ht="15" x14ac:dyDescent="0.25">
      <c r="A169" s="23"/>
      <c r="B169" s="15"/>
      <c r="C169" s="11"/>
      <c r="D169" s="7" t="s">
        <v>29</v>
      </c>
      <c r="E169" s="38"/>
      <c r="F169" s="39"/>
      <c r="G169" s="39"/>
      <c r="H169" s="39"/>
      <c r="I169" s="39"/>
      <c r="J169" s="39"/>
      <c r="K169" s="40"/>
      <c r="L169" s="39"/>
    </row>
    <row r="170" spans="1:12" ht="15" x14ac:dyDescent="0.25">
      <c r="A170" s="23"/>
      <c r="B170" s="15"/>
      <c r="C170" s="11"/>
      <c r="D170" s="7" t="s">
        <v>30</v>
      </c>
      <c r="E170" s="38"/>
      <c r="F170" s="39"/>
      <c r="G170" s="39"/>
      <c r="H170" s="39"/>
      <c r="I170" s="39"/>
      <c r="J170" s="39"/>
      <c r="K170" s="40"/>
      <c r="L170" s="39"/>
    </row>
    <row r="171" spans="1:12" ht="15" x14ac:dyDescent="0.25">
      <c r="A171" s="23"/>
      <c r="B171" s="15"/>
      <c r="C171" s="11"/>
      <c r="D171" s="7" t="s">
        <v>31</v>
      </c>
      <c r="E171" s="38"/>
      <c r="F171" s="39"/>
      <c r="G171" s="39"/>
      <c r="H171" s="39"/>
      <c r="I171" s="39"/>
      <c r="J171" s="39"/>
      <c r="K171" s="40"/>
      <c r="L171" s="39"/>
    </row>
    <row r="172" spans="1:12" ht="15" x14ac:dyDescent="0.25">
      <c r="A172" s="23"/>
      <c r="B172" s="15"/>
      <c r="C172" s="11"/>
      <c r="D172" s="7" t="s">
        <v>32</v>
      </c>
      <c r="E172" s="38"/>
      <c r="F172" s="39"/>
      <c r="G172" s="39"/>
      <c r="H172" s="39"/>
      <c r="I172" s="39"/>
      <c r="J172" s="39"/>
      <c r="K172" s="40"/>
      <c r="L172" s="39"/>
    </row>
    <row r="173" spans="1:12" ht="15" x14ac:dyDescent="0.25">
      <c r="A173" s="23"/>
      <c r="B173" s="15"/>
      <c r="C173" s="11"/>
      <c r="D173" s="6"/>
      <c r="E173" s="38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23"/>
      <c r="B174" s="15"/>
      <c r="C174" s="11"/>
      <c r="D174" s="6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2">SUM(G166:G174)</f>
        <v>0</v>
      </c>
      <c r="H175" s="19">
        <f t="shared" si="72"/>
        <v>0</v>
      </c>
      <c r="I175" s="19">
        <f t="shared" si="72"/>
        <v>0</v>
      </c>
      <c r="J175" s="19">
        <f t="shared" si="72"/>
        <v>0</v>
      </c>
      <c r="K175" s="25"/>
      <c r="L175" s="19">
        <f t="shared" ref="L175" si="73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120" t="s">
        <v>4</v>
      </c>
      <c r="D176" s="121"/>
      <c r="E176" s="81"/>
      <c r="F176" s="82">
        <f>F165+F175</f>
        <v>540</v>
      </c>
      <c r="G176" s="82">
        <f t="shared" ref="G176" si="74">G165+G175</f>
        <v>18.13</v>
      </c>
      <c r="H176" s="82">
        <f t="shared" ref="H176" si="75">H165+H175</f>
        <v>17.72</v>
      </c>
      <c r="I176" s="82">
        <f t="shared" ref="I176" si="76">I165+I175</f>
        <v>79.73</v>
      </c>
      <c r="J176" s="82">
        <f t="shared" ref="J176:L176" si="77">J165+J175</f>
        <v>562.31999999999994</v>
      </c>
      <c r="K176" s="82"/>
      <c r="L176" s="32">
        <f t="shared" si="77"/>
        <v>71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60" t="s">
        <v>21</v>
      </c>
      <c r="E177" s="100" t="s">
        <v>68</v>
      </c>
      <c r="F177" s="39">
        <v>200</v>
      </c>
      <c r="G177" s="87">
        <v>6.32</v>
      </c>
      <c r="H177" s="87">
        <v>8.1</v>
      </c>
      <c r="I177" s="87">
        <v>26.34</v>
      </c>
      <c r="J177" s="87">
        <v>221.54</v>
      </c>
      <c r="K177" s="103" t="s">
        <v>69</v>
      </c>
      <c r="L177" s="102">
        <v>29</v>
      </c>
    </row>
    <row r="178" spans="1:12" ht="15" x14ac:dyDescent="0.25">
      <c r="A178" s="23"/>
      <c r="B178" s="15"/>
      <c r="C178" s="11"/>
      <c r="D178" s="61"/>
      <c r="E178" s="100"/>
      <c r="F178" s="52"/>
      <c r="G178" s="52"/>
      <c r="H178" s="52"/>
      <c r="I178" s="52"/>
      <c r="J178" s="52"/>
      <c r="K178" s="52"/>
      <c r="L178" s="75"/>
    </row>
    <row r="179" spans="1:12" ht="15" x14ac:dyDescent="0.25">
      <c r="A179" s="23"/>
      <c r="B179" s="15"/>
      <c r="C179" s="11"/>
      <c r="D179" s="62" t="s">
        <v>22</v>
      </c>
      <c r="E179" s="100" t="s">
        <v>70</v>
      </c>
      <c r="F179" s="39">
        <v>200</v>
      </c>
      <c r="G179" s="87">
        <v>0</v>
      </c>
      <c r="H179" s="87">
        <v>1.06</v>
      </c>
      <c r="I179" s="87">
        <v>13</v>
      </c>
      <c r="J179" s="87">
        <v>61.54</v>
      </c>
      <c r="K179" s="103" t="s">
        <v>86</v>
      </c>
      <c r="L179" s="75">
        <v>4</v>
      </c>
    </row>
    <row r="180" spans="1:12" ht="15" x14ac:dyDescent="0.25">
      <c r="A180" s="23"/>
      <c r="B180" s="15"/>
      <c r="C180" s="11"/>
      <c r="D180" s="62" t="s">
        <v>23</v>
      </c>
      <c r="E180" s="100" t="s">
        <v>67</v>
      </c>
      <c r="F180" s="39">
        <v>30</v>
      </c>
      <c r="G180" s="87">
        <v>3.85</v>
      </c>
      <c r="H180" s="87">
        <v>1.34</v>
      </c>
      <c r="I180" s="87">
        <v>16.600000000000001</v>
      </c>
      <c r="J180" s="87">
        <v>133.82</v>
      </c>
      <c r="K180" s="103" t="s">
        <v>41</v>
      </c>
      <c r="L180" s="75">
        <v>5</v>
      </c>
    </row>
    <row r="181" spans="1:12" ht="15" x14ac:dyDescent="0.25">
      <c r="A181" s="23"/>
      <c r="B181" s="15"/>
      <c r="C181" s="11"/>
      <c r="D181" s="62" t="s">
        <v>24</v>
      </c>
      <c r="E181" s="100"/>
      <c r="F181" s="39"/>
      <c r="G181" s="87"/>
      <c r="H181" s="87"/>
      <c r="I181" s="87"/>
      <c r="J181" s="87"/>
      <c r="K181" s="103"/>
      <c r="L181" s="75"/>
    </row>
    <row r="182" spans="1:12" ht="15" x14ac:dyDescent="0.25">
      <c r="A182" s="23"/>
      <c r="B182" s="15"/>
      <c r="C182" s="11"/>
      <c r="D182" s="61"/>
      <c r="E182" s="50" t="s">
        <v>65</v>
      </c>
      <c r="F182" s="39">
        <v>20</v>
      </c>
      <c r="G182" s="87">
        <v>4.6399999999999997</v>
      </c>
      <c r="H182" s="87">
        <v>5.6</v>
      </c>
      <c r="I182" s="87">
        <v>0</v>
      </c>
      <c r="J182" s="87">
        <v>71.66</v>
      </c>
      <c r="K182" s="39">
        <v>15</v>
      </c>
      <c r="L182" s="75">
        <v>15</v>
      </c>
    </row>
    <row r="183" spans="1:12" ht="15" x14ac:dyDescent="0.25">
      <c r="A183" s="23"/>
      <c r="B183" s="15"/>
      <c r="C183" s="11"/>
      <c r="D183" s="61"/>
      <c r="E183" s="50" t="s">
        <v>66</v>
      </c>
      <c r="F183" s="39">
        <v>50</v>
      </c>
      <c r="G183" s="87">
        <v>2.7</v>
      </c>
      <c r="H183" s="87">
        <v>3.45</v>
      </c>
      <c r="I183" s="87">
        <v>13.9</v>
      </c>
      <c r="J183" s="87">
        <v>71</v>
      </c>
      <c r="K183" s="103" t="s">
        <v>41</v>
      </c>
      <c r="L183" s="75">
        <v>18</v>
      </c>
    </row>
    <row r="184" spans="1:12" ht="15.75" customHeight="1" x14ac:dyDescent="0.25">
      <c r="A184" s="24"/>
      <c r="B184" s="17"/>
      <c r="C184" s="8"/>
      <c r="D184" s="18" t="s">
        <v>33</v>
      </c>
      <c r="E184" s="65"/>
      <c r="F184" s="66">
        <f>SUM(F177:F183)</f>
        <v>500</v>
      </c>
      <c r="G184" s="66">
        <f>SUM(G177:G183)</f>
        <v>17.509999999999998</v>
      </c>
      <c r="H184" s="66">
        <f>SUM(H177:H183)</f>
        <v>19.55</v>
      </c>
      <c r="I184" s="66">
        <f>SUM(I177:I183)</f>
        <v>69.84</v>
      </c>
      <c r="J184" s="66">
        <f>SUM(J177:J183)</f>
        <v>559.55999999999995</v>
      </c>
      <c r="K184" s="67"/>
      <c r="L184" s="19">
        <f t="shared" ref="L184" si="78">SUM(L177:L183)</f>
        <v>71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8"/>
      <c r="F185" s="39"/>
      <c r="G185" s="39"/>
      <c r="H185" s="39"/>
      <c r="I185" s="39"/>
      <c r="J185" s="39"/>
      <c r="K185" s="40"/>
      <c r="L185" s="39"/>
    </row>
    <row r="186" spans="1:12" ht="15" x14ac:dyDescent="0.25">
      <c r="A186" s="23"/>
      <c r="B186" s="15"/>
      <c r="C186" s="11"/>
      <c r="D186" s="7" t="s">
        <v>27</v>
      </c>
      <c r="E186" s="38"/>
      <c r="F186" s="39"/>
      <c r="G186" s="39"/>
      <c r="H186" s="39"/>
      <c r="I186" s="39"/>
      <c r="J186" s="39"/>
      <c r="K186" s="40"/>
      <c r="L186" s="39"/>
    </row>
    <row r="187" spans="1:12" ht="15" x14ac:dyDescent="0.25">
      <c r="A187" s="23"/>
      <c r="B187" s="15"/>
      <c r="C187" s="11"/>
      <c r="D187" s="7" t="s">
        <v>28</v>
      </c>
      <c r="E187" s="38"/>
      <c r="F187" s="39"/>
      <c r="G187" s="39"/>
      <c r="H187" s="39"/>
      <c r="I187" s="39"/>
      <c r="J187" s="39"/>
      <c r="K187" s="40"/>
      <c r="L187" s="39"/>
    </row>
    <row r="188" spans="1:12" ht="15" x14ac:dyDescent="0.25">
      <c r="A188" s="23"/>
      <c r="B188" s="15"/>
      <c r="C188" s="11"/>
      <c r="D188" s="7" t="s">
        <v>29</v>
      </c>
      <c r="E188" s="38"/>
      <c r="F188" s="39"/>
      <c r="G188" s="39"/>
      <c r="H188" s="39"/>
      <c r="I188" s="39"/>
      <c r="J188" s="39"/>
      <c r="K188" s="40"/>
      <c r="L188" s="39"/>
    </row>
    <row r="189" spans="1:12" ht="15" x14ac:dyDescent="0.25">
      <c r="A189" s="23"/>
      <c r="B189" s="15"/>
      <c r="C189" s="11"/>
      <c r="D189" s="7" t="s">
        <v>30</v>
      </c>
      <c r="E189" s="38"/>
      <c r="F189" s="39"/>
      <c r="G189" s="39"/>
      <c r="H189" s="39"/>
      <c r="I189" s="39"/>
      <c r="J189" s="39"/>
      <c r="K189" s="40"/>
      <c r="L189" s="39"/>
    </row>
    <row r="190" spans="1:12" ht="15" x14ac:dyDescent="0.25">
      <c r="A190" s="23"/>
      <c r="B190" s="15"/>
      <c r="C190" s="11"/>
      <c r="D190" s="7" t="s">
        <v>31</v>
      </c>
      <c r="E190" s="38"/>
      <c r="F190" s="39"/>
      <c r="G190" s="39"/>
      <c r="H190" s="39"/>
      <c r="I190" s="39"/>
      <c r="J190" s="39"/>
      <c r="K190" s="40"/>
      <c r="L190" s="39"/>
    </row>
    <row r="191" spans="1:12" ht="15" x14ac:dyDescent="0.25">
      <c r="A191" s="23"/>
      <c r="B191" s="15"/>
      <c r="C191" s="11"/>
      <c r="D191" s="7" t="s">
        <v>32</v>
      </c>
      <c r="E191" s="38"/>
      <c r="F191" s="39"/>
      <c r="G191" s="39"/>
      <c r="H191" s="39"/>
      <c r="I191" s="39"/>
      <c r="J191" s="39"/>
      <c r="K191" s="40"/>
      <c r="L191" s="39"/>
    </row>
    <row r="192" spans="1:12" ht="15" x14ac:dyDescent="0.25">
      <c r="A192" s="23"/>
      <c r="B192" s="15"/>
      <c r="C192" s="11"/>
      <c r="D192" s="6"/>
      <c r="E192" s="38"/>
      <c r="F192" s="39"/>
      <c r="G192" s="39"/>
      <c r="H192" s="39"/>
      <c r="I192" s="39"/>
      <c r="J192" s="39"/>
      <c r="K192" s="40"/>
      <c r="L192" s="39"/>
    </row>
    <row r="193" spans="1:12" ht="15" x14ac:dyDescent="0.25">
      <c r="A193" s="23"/>
      <c r="B193" s="15"/>
      <c r="C193" s="11"/>
      <c r="D193" s="6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9">SUM(G185:G193)</f>
        <v>0</v>
      </c>
      <c r="H194" s="19">
        <f t="shared" si="79"/>
        <v>0</v>
      </c>
      <c r="I194" s="19">
        <f t="shared" si="79"/>
        <v>0</v>
      </c>
      <c r="J194" s="19">
        <f t="shared" si="79"/>
        <v>0</v>
      </c>
      <c r="K194" s="25"/>
      <c r="L194" s="19">
        <f t="shared" ref="L194" si="80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120" t="s">
        <v>4</v>
      </c>
      <c r="D195" s="121"/>
      <c r="E195" s="31"/>
      <c r="F195" s="32">
        <f>F184+F194</f>
        <v>500</v>
      </c>
      <c r="G195" s="32">
        <f t="shared" ref="G195" si="81">G184+G194</f>
        <v>17.509999999999998</v>
      </c>
      <c r="H195" s="32">
        <f t="shared" ref="H195" si="82">H184+H194</f>
        <v>19.55</v>
      </c>
      <c r="I195" s="32">
        <f t="shared" ref="I195" si="83">I184+I194</f>
        <v>69.84</v>
      </c>
      <c r="J195" s="32">
        <f t="shared" ref="J195:L195" si="84">J184+J194</f>
        <v>559.55999999999995</v>
      </c>
      <c r="K195" s="32"/>
      <c r="L195" s="32">
        <f t="shared" si="84"/>
        <v>71</v>
      </c>
    </row>
    <row r="196" spans="1:12" x14ac:dyDescent="0.2">
      <c r="A196" s="27"/>
      <c r="B196" s="28"/>
      <c r="C196" s="122" t="s">
        <v>5</v>
      </c>
      <c r="D196" s="122"/>
      <c r="E196" s="122"/>
      <c r="F196" s="34">
        <f>(F24+F43+F62+F81+F100+F119+F138+F157+F176+F195)/(IF(F24=0,0,1)+IF(F43=0,0,1)+IF(F62=0,0,1)+IF(F81=0,0,1)+IF(F100=0,0,1)+IF(F119=0,0,1)+IF(F138=0,0,1)+IF(F157=0,0,1)+IF(F176=0,0,1)+IF(F195=0,0,1))</f>
        <v>524</v>
      </c>
      <c r="G196" s="34">
        <f t="shared" ref="G196:J196" si="85">(G24+G43+G62+G81+G100+G119+G138+G157+G176+G195)/(IF(G24=0,0,1)+IF(G43=0,0,1)+IF(G62=0,0,1)+IF(G81=0,0,1)+IF(G100=0,0,1)+IF(G119=0,0,1)+IF(G138=0,0,1)+IF(G157=0,0,1)+IF(G176=0,0,1)+IF(G195=0,0,1))</f>
        <v>17.832999999999998</v>
      </c>
      <c r="H196" s="34">
        <f t="shared" si="85"/>
        <v>17.638000000000002</v>
      </c>
      <c r="I196" s="34">
        <f t="shared" si="85"/>
        <v>75.278000000000006</v>
      </c>
      <c r="J196" s="34">
        <f t="shared" si="85"/>
        <v>543.79</v>
      </c>
      <c r="K196" s="34"/>
      <c r="L196" s="34">
        <f t="shared" ref="L196" si="86">(L24+L43+L62+L81+L100+L119+L138+L157+L176+L195)/(IF(L24=0,0,1)+IF(L43=0,0,1)+IF(L62=0,0,1)+IF(L81=0,0,1)+IF(L100=0,0,1)+IF(L119=0,0,1)+IF(L138=0,0,1)+IF(L157=0,0,1)+IF(L176=0,0,1)+IF(L195=0,0,1))</f>
        <v>71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boris.alyabuknovx10@gmail.com</cp:lastModifiedBy>
  <dcterms:created xsi:type="dcterms:W3CDTF">2022-05-16T14:23:56Z</dcterms:created>
  <dcterms:modified xsi:type="dcterms:W3CDTF">2024-12-22T13:58:45Z</dcterms:modified>
</cp:coreProperties>
</file>