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7" i="1" l="1"/>
  <c r="J51" i="1" s="1"/>
  <c r="J62" i="1" s="1"/>
  <c r="I47" i="1"/>
  <c r="I51" i="1" s="1"/>
  <c r="I62" i="1" s="1"/>
  <c r="H47" i="1"/>
  <c r="G47" i="1"/>
  <c r="I30" i="1"/>
  <c r="H30" i="1"/>
  <c r="G30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96" i="1" l="1"/>
  <c r="H196" i="1"/>
  <c r="L196" i="1"/>
  <c r="J196" i="1"/>
  <c r="I196" i="1"/>
  <c r="F24" i="1"/>
  <c r="F196" i="1" s="1"/>
</calcChain>
</file>

<file path=xl/sharedStrings.xml><?xml version="1.0" encoding="utf-8"?>
<sst xmlns="http://schemas.openxmlformats.org/spreadsheetml/2006/main" count="256" uniqueCount="85">
  <si>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</si>
  <si>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</si>
  <si>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</si>
  <si>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</si>
  <si>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</si>
  <si>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</si>
  <si>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</si>
  <si>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</si>
  <si>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</si>
  <si>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</si>
  <si>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</si>
  <si>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</si>
  <si>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</si>
  <si>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</si>
  <si>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</si>
  <si>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</si>
  <si>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</si>
  <si>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</si>
  <si>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</si>
  <si>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</si>
  <si>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</si>
  <si>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</si>
  <si>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</si>
  <si>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</si>
  <si>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</si>
  <si>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</si>
  <si>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</si>
  <si>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</si>
  <si>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</si>
  <si>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</si>
  <si>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</si>
  <si>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</si>
  <si>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</si>
  <si>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</si>
  <si>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</si>
  <si>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</si>
  <si>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</si>
  <si>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</si>
  <si>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</si>
  <si>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морковью</t>
  </si>
  <si>
    <t>Биточки  мясные,соус</t>
  </si>
  <si>
    <t>Каша  гречневая  рассыпчатая</t>
  </si>
  <si>
    <t>Чай  с  сахаром</t>
  </si>
  <si>
    <t>Хлеб  пшеничный</t>
  </si>
  <si>
    <t xml:space="preserve">Печенье </t>
  </si>
  <si>
    <t>2.0</t>
  </si>
  <si>
    <t>5.0</t>
  </si>
  <si>
    <t>6.0</t>
  </si>
  <si>
    <t>ПР</t>
  </si>
  <si>
    <t>Каша молочная пшенная с маслом</t>
  </si>
  <si>
    <t>Компот из смеси сухофруктов</t>
  </si>
  <si>
    <t>Хлеб пшеничный</t>
  </si>
  <si>
    <t>Яйцо вареное</t>
  </si>
  <si>
    <t>Сок  в коробочке</t>
  </si>
  <si>
    <t>Батон с маслом и сыром</t>
  </si>
  <si>
    <t>ПР/438/42</t>
  </si>
  <si>
    <t>Суп молочный, вермишелевый  с маслом</t>
  </si>
  <si>
    <t xml:space="preserve">Батон </t>
  </si>
  <si>
    <t>Чай с лимоном</t>
  </si>
  <si>
    <t>Сыр  в/сорт</t>
  </si>
  <si>
    <t xml:space="preserve">Батон/Масло порционное </t>
  </si>
  <si>
    <t>Пряник</t>
  </si>
  <si>
    <t>Конфета</t>
  </si>
  <si>
    <t>Каша  молочная « Дружба» с маслом</t>
  </si>
  <si>
    <t>Чай  с  лимоном</t>
  </si>
  <si>
    <t>Сок в  коробочках</t>
  </si>
  <si>
    <t>Вафельная  палочка</t>
  </si>
  <si>
    <t>Гречка отварная с маслом</t>
  </si>
  <si>
    <t>Гуляш  мясной</t>
  </si>
  <si>
    <t>Салат  из капусты</t>
  </si>
  <si>
    <t>Печенье</t>
  </si>
  <si>
    <t>Рис отварной рассыпчатый, масло</t>
  </si>
  <si>
    <t>Мясо отварное кур.грудка, соус</t>
  </si>
  <si>
    <t>Яйцо</t>
  </si>
  <si>
    <t>Вафли</t>
  </si>
  <si>
    <t>Каша  молочная манная  с маслом</t>
  </si>
  <si>
    <t>Сок  в  коробочках</t>
  </si>
  <si>
    <t>Картофель отварной с кур.грудкой</t>
  </si>
  <si>
    <t>Салат из капусты</t>
  </si>
  <si>
    <t>соус</t>
  </si>
  <si>
    <t>Макароны  отварные</t>
  </si>
  <si>
    <t>Котлета  мясная,соус</t>
  </si>
  <si>
    <t>Сок  фруктовый</t>
  </si>
  <si>
    <t>Каша  молочная  пшенная</t>
  </si>
  <si>
    <t>Батон, 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</si>
</sst>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CD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49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1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2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2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Protection="1"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Protection="1"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2" fillId="4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E177" sqref="E177: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/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150</v>
      </c>
      <c r="G6" s="61">
        <v>4.3</v>
      </c>
      <c r="H6" s="62">
        <v>1.4</v>
      </c>
      <c r="I6" s="63">
        <v>18.059999999999999</v>
      </c>
      <c r="J6" s="40">
        <v>188</v>
      </c>
      <c r="K6" s="41">
        <v>4</v>
      </c>
      <c r="L6" s="64">
        <v>6.53</v>
      </c>
    </row>
    <row r="7" spans="1:12" ht="15.75" thickBot="1" x14ac:dyDescent="0.3">
      <c r="A7" s="23"/>
      <c r="B7" s="15"/>
      <c r="C7" s="11"/>
      <c r="D7" s="6"/>
      <c r="E7" s="52" t="s">
        <v>40</v>
      </c>
      <c r="F7" s="43">
        <v>80</v>
      </c>
      <c r="G7" s="61">
        <v>7.14</v>
      </c>
      <c r="H7" s="62">
        <v>6.24</v>
      </c>
      <c r="I7" s="63">
        <v>6.56</v>
      </c>
      <c r="J7" s="43">
        <v>183</v>
      </c>
      <c r="K7" s="44">
        <v>608</v>
      </c>
      <c r="L7" s="43">
        <v>45.72</v>
      </c>
    </row>
    <row r="8" spans="1:12" ht="15.75" thickBot="1" x14ac:dyDescent="0.3">
      <c r="A8" s="23"/>
      <c r="B8" s="15"/>
      <c r="C8" s="11"/>
      <c r="D8" s="7" t="s">
        <v>22</v>
      </c>
      <c r="E8" s="52" t="s">
        <v>42</v>
      </c>
      <c r="F8" s="43">
        <v>200</v>
      </c>
      <c r="G8" s="61">
        <v>0.26</v>
      </c>
      <c r="H8" s="62">
        <v>0.05</v>
      </c>
      <c r="I8" s="63">
        <v>5.22</v>
      </c>
      <c r="J8" s="43">
        <v>59</v>
      </c>
      <c r="K8" s="44">
        <v>685</v>
      </c>
      <c r="L8" s="43">
        <v>1.52</v>
      </c>
    </row>
    <row r="9" spans="1:12" ht="15.75" thickBot="1" x14ac:dyDescent="0.3">
      <c r="A9" s="23"/>
      <c r="B9" s="15"/>
      <c r="C9" s="11"/>
      <c r="D9" s="7" t="s">
        <v>23</v>
      </c>
      <c r="E9" s="52" t="s">
        <v>43</v>
      </c>
      <c r="F9" s="43">
        <v>30</v>
      </c>
      <c r="G9" s="61">
        <v>1.7</v>
      </c>
      <c r="H9" s="62">
        <v>1.45</v>
      </c>
      <c r="I9" s="63">
        <v>15.7</v>
      </c>
      <c r="J9" s="43">
        <v>165</v>
      </c>
      <c r="K9" s="44" t="s">
        <v>48</v>
      </c>
      <c r="L9" s="43">
        <v>1.8</v>
      </c>
    </row>
    <row r="10" spans="1:12" ht="15.75" thickBot="1" x14ac:dyDescent="0.3">
      <c r="A10" s="23"/>
      <c r="B10" s="15"/>
      <c r="C10" s="11"/>
      <c r="D10" s="7" t="s">
        <v>24</v>
      </c>
      <c r="E10" s="5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6"/>
      <c r="E11" s="52" t="s">
        <v>44</v>
      </c>
      <c r="F11" s="43">
        <v>40</v>
      </c>
      <c r="G11" s="61">
        <v>2.63</v>
      </c>
      <c r="H11" s="62">
        <v>3.89</v>
      </c>
      <c r="I11" s="63">
        <v>21.63</v>
      </c>
      <c r="J11" s="43">
        <v>403</v>
      </c>
      <c r="K11" s="44"/>
      <c r="L11" s="43">
        <v>8.8000000000000007</v>
      </c>
    </row>
    <row r="12" spans="1:12" ht="15.75" thickBot="1" x14ac:dyDescent="0.3">
      <c r="A12" s="23"/>
      <c r="B12" s="15"/>
      <c r="C12" s="11"/>
      <c r="D12" s="6"/>
      <c r="E12" s="42" t="s">
        <v>39</v>
      </c>
      <c r="F12" s="43">
        <v>100</v>
      </c>
      <c r="G12" s="58" t="s">
        <v>45</v>
      </c>
      <c r="H12" s="59" t="s">
        <v>46</v>
      </c>
      <c r="I12" s="60" t="s">
        <v>47</v>
      </c>
      <c r="J12" s="43">
        <v>103</v>
      </c>
      <c r="K12" s="44">
        <v>43</v>
      </c>
      <c r="L12" s="43">
        <v>6.63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16.029999999999998</v>
      </c>
      <c r="H13" s="19">
        <f t="shared" si="0"/>
        <v>13.030000000000001</v>
      </c>
      <c r="I13" s="19">
        <f t="shared" si="0"/>
        <v>67.169999999999987</v>
      </c>
      <c r="J13" s="19">
        <f t="shared" si="0"/>
        <v>1101</v>
      </c>
      <c r="K13" s="25"/>
      <c r="L13" s="19">
        <f t="shared" ref="L13" si="1">SUM(L6:L12)</f>
        <v>71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/>
      <c r="F15" s="53"/>
      <c r="G15" s="43"/>
      <c r="H15" s="43"/>
      <c r="I15" s="43"/>
      <c r="J15" s="43"/>
      <c r="K15" s="44"/>
      <c r="L15" s="43"/>
    </row>
    <row r="16" spans="1:12" ht="15.75" thickBot="1" x14ac:dyDescent="0.3">
      <c r="A16" s="23"/>
      <c r="B16" s="15"/>
      <c r="C16" s="11"/>
      <c r="D16" s="7" t="s">
        <v>28</v>
      </c>
      <c r="E16" s="42"/>
      <c r="F16" s="54"/>
      <c r="G16" s="43"/>
      <c r="H16" s="43"/>
      <c r="I16" s="43"/>
      <c r="J16" s="43"/>
      <c r="K16" s="44"/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55"/>
      <c r="G17" s="43"/>
      <c r="H17" s="43"/>
      <c r="I17" s="43"/>
      <c r="J17" s="43"/>
      <c r="K17" s="44"/>
      <c r="L17" s="43"/>
    </row>
    <row r="18" spans="1:12" ht="15.75" thickBot="1" x14ac:dyDescent="0.3">
      <c r="A18" s="23"/>
      <c r="B18" s="15"/>
      <c r="C18" s="11"/>
      <c r="D18" s="7" t="s">
        <v>30</v>
      </c>
      <c r="E18" s="42"/>
      <c r="F18" s="55"/>
      <c r="G18" s="43"/>
      <c r="H18" s="43"/>
      <c r="I18" s="43"/>
      <c r="J18" s="43"/>
      <c r="K18" s="44"/>
      <c r="L18" s="43"/>
    </row>
    <row r="19" spans="1:12" ht="15.75" thickBot="1" x14ac:dyDescent="0.3">
      <c r="A19" s="23"/>
      <c r="B19" s="15"/>
      <c r="C19" s="11"/>
      <c r="D19" s="7" t="s">
        <v>31</v>
      </c>
      <c r="E19" s="42"/>
      <c r="F19" s="56"/>
      <c r="G19" s="43"/>
      <c r="H19" s="43"/>
      <c r="I19" s="43"/>
      <c r="J19" s="43"/>
      <c r="K19" s="44"/>
      <c r="L19" s="43"/>
    </row>
    <row r="20" spans="1:12" ht="15.75" thickBot="1" x14ac:dyDescent="0.3">
      <c r="A20" s="23"/>
      <c r="B20" s="15"/>
      <c r="C20" s="11"/>
      <c r="D20" s="7" t="s">
        <v>32</v>
      </c>
      <c r="E20" s="42"/>
      <c r="F20" s="57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600</v>
      </c>
      <c r="G24" s="32">
        <f t="shared" ref="G24:J24" si="4">G13+G23</f>
        <v>16.029999999999998</v>
      </c>
      <c r="H24" s="32">
        <f t="shared" si="4"/>
        <v>13.030000000000001</v>
      </c>
      <c r="I24" s="32">
        <f t="shared" si="4"/>
        <v>67.169999999999987</v>
      </c>
      <c r="J24" s="32">
        <f t="shared" si="4"/>
        <v>1101</v>
      </c>
      <c r="K24" s="32"/>
      <c r="L24" s="32">
        <f t="shared" ref="L24" si="5">L13+L23</f>
        <v>71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65">
        <v>4.82</v>
      </c>
      <c r="H25" s="66">
        <v>5.5</v>
      </c>
      <c r="I25" s="66">
        <v>23.31</v>
      </c>
      <c r="J25" s="67">
        <v>321.91000000000003</v>
      </c>
      <c r="K25" s="41"/>
      <c r="L25" s="40">
        <v>15.77</v>
      </c>
    </row>
    <row r="26" spans="1:12" ht="15.75" thickBot="1" x14ac:dyDescent="0.3">
      <c r="A26" s="14"/>
      <c r="B26" s="15"/>
      <c r="C26" s="11"/>
      <c r="D26" s="6"/>
      <c r="E26" s="42" t="s">
        <v>52</v>
      </c>
      <c r="F26" s="43">
        <v>40</v>
      </c>
      <c r="G26" s="65">
        <v>2.74</v>
      </c>
      <c r="H26" s="66">
        <v>1.3</v>
      </c>
      <c r="I26" s="66">
        <v>0.4</v>
      </c>
      <c r="J26" s="43">
        <v>63</v>
      </c>
      <c r="K26" s="44"/>
      <c r="L26" s="43">
        <v>7.6</v>
      </c>
    </row>
    <row r="27" spans="1:12" ht="15.75" thickBot="1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65">
        <v>0</v>
      </c>
      <c r="H27" s="66">
        <v>0</v>
      </c>
      <c r="I27" s="66">
        <v>19.600000000000001</v>
      </c>
      <c r="J27" s="68">
        <v>106.9</v>
      </c>
      <c r="K27" s="44">
        <v>648</v>
      </c>
      <c r="L27" s="43">
        <v>6.58</v>
      </c>
    </row>
    <row r="28" spans="1:12" ht="15.75" thickBot="1" x14ac:dyDescent="0.3">
      <c r="A28" s="14"/>
      <c r="B28" s="15"/>
      <c r="C28" s="11"/>
      <c r="D28" s="7" t="s">
        <v>23</v>
      </c>
      <c r="E28" s="42" t="s">
        <v>51</v>
      </c>
      <c r="F28" s="43">
        <v>30</v>
      </c>
      <c r="G28" s="69">
        <v>2.7</v>
      </c>
      <c r="H28" s="70">
        <v>1.45</v>
      </c>
      <c r="I28" s="70">
        <v>15.7</v>
      </c>
      <c r="J28" s="43">
        <v>165</v>
      </c>
      <c r="K28" s="44" t="s">
        <v>48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120</v>
      </c>
      <c r="G30" s="71">
        <f>G22+G23+G24</f>
        <v>16.029999999999998</v>
      </c>
      <c r="H30" s="71">
        <f t="shared" ref="H30:I30" si="6">H22+H23+H24</f>
        <v>13.030000000000001</v>
      </c>
      <c r="I30" s="71">
        <f t="shared" si="6"/>
        <v>67.169999999999987</v>
      </c>
      <c r="J30" s="43">
        <v>214.4</v>
      </c>
      <c r="K30" s="44" t="s">
        <v>55</v>
      </c>
      <c r="L30" s="43">
        <v>19.25</v>
      </c>
    </row>
    <row r="31" spans="1:12" ht="15.75" thickBot="1" x14ac:dyDescent="0.3">
      <c r="A31" s="14"/>
      <c r="B31" s="15"/>
      <c r="C31" s="11"/>
      <c r="D31" s="6"/>
      <c r="E31" s="42" t="s">
        <v>53</v>
      </c>
      <c r="F31" s="43">
        <v>200</v>
      </c>
      <c r="G31" s="65">
        <v>0.9</v>
      </c>
      <c r="H31" s="66">
        <v>1.1499999999999999</v>
      </c>
      <c r="I31" s="66">
        <v>10</v>
      </c>
      <c r="J31" s="43">
        <v>40</v>
      </c>
      <c r="K31" s="44"/>
      <c r="L31" s="43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790</v>
      </c>
      <c r="G32" s="19">
        <f t="shared" ref="G32" si="7">SUM(G25:G31)</f>
        <v>27.189999999999998</v>
      </c>
      <c r="H32" s="19">
        <f t="shared" ref="H32" si="8">SUM(H25:H31)</f>
        <v>22.43</v>
      </c>
      <c r="I32" s="19">
        <f t="shared" ref="I32" si="9">SUM(I25:I31)</f>
        <v>136.18</v>
      </c>
      <c r="J32" s="19">
        <f t="shared" ref="J32:L32" si="10">SUM(J25:J31)</f>
        <v>911.21</v>
      </c>
      <c r="K32" s="25"/>
      <c r="L32" s="19">
        <f t="shared" si="10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1">SUM(G33:G41)</f>
        <v>0</v>
      </c>
      <c r="H42" s="19">
        <f t="shared" ref="H42" si="12">SUM(H33:H41)</f>
        <v>0</v>
      </c>
      <c r="I42" s="19">
        <f t="shared" ref="I42" si="13">SUM(I33:I41)</f>
        <v>0</v>
      </c>
      <c r="J42" s="19">
        <f t="shared" ref="J42:L42" si="14">SUM(J33:J41)</f>
        <v>0</v>
      </c>
      <c r="K42" s="25"/>
      <c r="L42" s="19">
        <f t="shared" si="14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790</v>
      </c>
      <c r="G43" s="32">
        <f t="shared" ref="G43" si="15">G32+G42</f>
        <v>27.189999999999998</v>
      </c>
      <c r="H43" s="32">
        <f t="shared" ref="H43" si="16">H32+H42</f>
        <v>22.43</v>
      </c>
      <c r="I43" s="32">
        <f t="shared" ref="I43" si="17">I32+I42</f>
        <v>136.18</v>
      </c>
      <c r="J43" s="32">
        <f t="shared" ref="J43:L43" si="18">J32+J42</f>
        <v>911.21</v>
      </c>
      <c r="K43" s="32"/>
      <c r="L43" s="32">
        <f t="shared" si="18"/>
        <v>71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72">
        <v>5</v>
      </c>
      <c r="H44" s="62">
        <v>6.15</v>
      </c>
      <c r="I44" s="62">
        <v>30.11</v>
      </c>
      <c r="J44" s="40">
        <v>231</v>
      </c>
      <c r="K44" s="41">
        <v>378</v>
      </c>
      <c r="L44" s="40">
        <v>15.5</v>
      </c>
    </row>
    <row r="45" spans="1:12" ht="15.75" thickBot="1" x14ac:dyDescent="0.3">
      <c r="A45" s="23"/>
      <c r="B45" s="15"/>
      <c r="C45" s="11"/>
      <c r="D45" s="6"/>
      <c r="E45" s="74" t="s">
        <v>59</v>
      </c>
      <c r="F45" s="43">
        <v>40</v>
      </c>
      <c r="G45" s="75">
        <v>3.37</v>
      </c>
      <c r="H45" s="59">
        <v>3.5</v>
      </c>
      <c r="I45" s="59">
        <v>0</v>
      </c>
      <c r="J45" s="43">
        <v>52</v>
      </c>
      <c r="K45" s="44">
        <v>42</v>
      </c>
      <c r="L45" s="43">
        <v>11.25</v>
      </c>
    </row>
    <row r="46" spans="1:12" ht="15.75" thickBot="1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72">
        <v>3.63</v>
      </c>
      <c r="H46" s="62">
        <v>2.4500000000000002</v>
      </c>
      <c r="I46" s="62">
        <v>15.82</v>
      </c>
      <c r="J46" s="43">
        <v>142.47</v>
      </c>
      <c r="K46" s="44">
        <v>693</v>
      </c>
      <c r="L46" s="43">
        <v>11.81</v>
      </c>
    </row>
    <row r="47" spans="1:12" ht="15.75" thickBot="1" x14ac:dyDescent="0.3">
      <c r="A47" s="23"/>
      <c r="B47" s="15"/>
      <c r="C47" s="11"/>
      <c r="D47" s="7" t="s">
        <v>23</v>
      </c>
      <c r="E47" s="52" t="s">
        <v>60</v>
      </c>
      <c r="F47" s="43">
        <v>80</v>
      </c>
      <c r="G47" s="76">
        <f t="shared" ref="G47:I47" si="19">G40+G45</f>
        <v>3.37</v>
      </c>
      <c r="H47" s="76">
        <f t="shared" si="19"/>
        <v>3.5</v>
      </c>
      <c r="I47" s="76">
        <f t="shared" si="19"/>
        <v>0</v>
      </c>
      <c r="J47" s="76">
        <f>J40+J45</f>
        <v>52</v>
      </c>
      <c r="K47" s="73" t="s">
        <v>48</v>
      </c>
      <c r="L47" s="43">
        <v>9.58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/>
      <c r="E49" s="42" t="s">
        <v>61</v>
      </c>
      <c r="F49" s="43">
        <v>60</v>
      </c>
      <c r="G49" s="72">
        <v>2.25</v>
      </c>
      <c r="H49" s="62">
        <v>3.52</v>
      </c>
      <c r="I49" s="62">
        <v>19</v>
      </c>
      <c r="J49" s="72">
        <v>166.8</v>
      </c>
      <c r="K49" s="44"/>
      <c r="L49" s="43">
        <v>13.2</v>
      </c>
    </row>
    <row r="50" spans="1:12" ht="15" x14ac:dyDescent="0.25">
      <c r="A50" s="23"/>
      <c r="B50" s="15"/>
      <c r="C50" s="11"/>
      <c r="D50" s="6"/>
      <c r="E50" s="74" t="s">
        <v>62</v>
      </c>
      <c r="F50" s="43">
        <v>25</v>
      </c>
      <c r="G50" s="43"/>
      <c r="H50" s="43"/>
      <c r="I50" s="43"/>
      <c r="J50" s="43"/>
      <c r="K50" s="44"/>
      <c r="L50" s="43">
        <v>9.66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20">SUM(G44:G50)</f>
        <v>17.62</v>
      </c>
      <c r="H51" s="19">
        <f t="shared" ref="H51" si="21">SUM(H44:H50)</f>
        <v>19.12</v>
      </c>
      <c r="I51" s="19">
        <f t="shared" ref="I51" si="22">SUM(I44:I50)</f>
        <v>64.930000000000007</v>
      </c>
      <c r="J51" s="19">
        <f t="shared" ref="J51:L51" si="23">SUM(J44:J50)</f>
        <v>644.27</v>
      </c>
      <c r="K51" s="25"/>
      <c r="L51" s="19">
        <f t="shared" si="23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4">SUM(G52:G60)</f>
        <v>0</v>
      </c>
      <c r="H61" s="19">
        <f t="shared" ref="H61" si="25">SUM(H52:H60)</f>
        <v>0</v>
      </c>
      <c r="I61" s="19">
        <f t="shared" ref="I61" si="26">SUM(I52:I60)</f>
        <v>0</v>
      </c>
      <c r="J61" s="19">
        <f t="shared" ref="J61:L61" si="27">SUM(J52:J60)</f>
        <v>0</v>
      </c>
      <c r="K61" s="25"/>
      <c r="L61" s="19">
        <f t="shared" si="2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605</v>
      </c>
      <c r="G62" s="32">
        <f t="shared" ref="G62" si="28">G51+G61</f>
        <v>17.62</v>
      </c>
      <c r="H62" s="32">
        <f t="shared" ref="H62" si="29">H51+H61</f>
        <v>19.12</v>
      </c>
      <c r="I62" s="32">
        <f t="shared" ref="I62" si="30">I51+I61</f>
        <v>64.930000000000007</v>
      </c>
      <c r="J62" s="32">
        <f t="shared" ref="J62:L62" si="31">J51+J61</f>
        <v>644.27</v>
      </c>
      <c r="K62" s="32"/>
      <c r="L62" s="32">
        <f t="shared" si="31"/>
        <v>71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61">
        <v>4.32</v>
      </c>
      <c r="H63" s="63">
        <v>6.11</v>
      </c>
      <c r="I63" s="63">
        <v>21.38</v>
      </c>
      <c r="J63" s="61">
        <v>237.4</v>
      </c>
      <c r="K63" s="41">
        <v>297</v>
      </c>
      <c r="L63" s="40">
        <v>20.149999999999999</v>
      </c>
    </row>
    <row r="64" spans="1:12" ht="15.75" thickBot="1" x14ac:dyDescent="0.3">
      <c r="A64" s="23"/>
      <c r="B64" s="15"/>
      <c r="C64" s="11"/>
      <c r="D64" s="6"/>
      <c r="E64" s="42" t="s">
        <v>59</v>
      </c>
      <c r="F64" s="43">
        <v>40</v>
      </c>
      <c r="G64" s="58">
        <v>3.67</v>
      </c>
      <c r="H64" s="60">
        <v>2.29</v>
      </c>
      <c r="I64" s="60">
        <v>0</v>
      </c>
      <c r="J64" s="43">
        <v>52</v>
      </c>
      <c r="K64" s="44">
        <v>42</v>
      </c>
      <c r="L64" s="43">
        <v>12.75</v>
      </c>
    </row>
    <row r="65" spans="1:12" ht="15.75" thickBot="1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61">
        <v>0.26</v>
      </c>
      <c r="H65" s="63">
        <v>0.05</v>
      </c>
      <c r="I65" s="63">
        <v>12.25</v>
      </c>
      <c r="J65" s="61">
        <v>59</v>
      </c>
      <c r="K65" s="44">
        <v>685</v>
      </c>
      <c r="L65" s="43">
        <v>4.0199999999999996</v>
      </c>
    </row>
    <row r="66" spans="1:12" ht="15.75" thickBot="1" x14ac:dyDescent="0.3">
      <c r="A66" s="23"/>
      <c r="B66" s="15"/>
      <c r="C66" s="11"/>
      <c r="D66" s="7" t="s">
        <v>23</v>
      </c>
      <c r="E66" s="42" t="s">
        <v>57</v>
      </c>
      <c r="F66" s="43">
        <v>40</v>
      </c>
      <c r="G66" s="61">
        <v>3.16</v>
      </c>
      <c r="H66" s="63">
        <v>2.27</v>
      </c>
      <c r="I66" s="63">
        <v>5.25</v>
      </c>
      <c r="J66" s="43">
        <v>91.9</v>
      </c>
      <c r="K66" s="73" t="s">
        <v>48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2" t="s">
        <v>65</v>
      </c>
      <c r="F68" s="43">
        <v>200</v>
      </c>
      <c r="G68" s="61">
        <v>0.9</v>
      </c>
      <c r="H68" s="63">
        <v>1.45</v>
      </c>
      <c r="I68" s="63">
        <v>7</v>
      </c>
      <c r="J68" s="43">
        <v>40</v>
      </c>
      <c r="K68" s="44"/>
      <c r="L68" s="43">
        <v>20</v>
      </c>
    </row>
    <row r="69" spans="1:12" ht="15.75" thickBot="1" x14ac:dyDescent="0.3">
      <c r="A69" s="23"/>
      <c r="B69" s="15"/>
      <c r="C69" s="11"/>
      <c r="D69" s="6"/>
      <c r="E69" s="52" t="s">
        <v>66</v>
      </c>
      <c r="F69" s="43">
        <v>40</v>
      </c>
      <c r="G69" s="61">
        <v>2.63</v>
      </c>
      <c r="H69" s="63">
        <v>2.29</v>
      </c>
      <c r="I69" s="63">
        <v>15.537000000000001</v>
      </c>
      <c r="J69" s="43">
        <v>403</v>
      </c>
      <c r="K69" s="44"/>
      <c r="L69" s="43">
        <v>11.2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2">SUM(G63:G69)</f>
        <v>14.940000000000001</v>
      </c>
      <c r="H70" s="19">
        <f t="shared" ref="H70" si="33">SUM(H63:H69)</f>
        <v>14.46</v>
      </c>
      <c r="I70" s="19">
        <f t="shared" ref="I70" si="34">SUM(I63:I69)</f>
        <v>61.416999999999994</v>
      </c>
      <c r="J70" s="19">
        <f t="shared" ref="J70:L70" si="35">SUM(J63:J69)</f>
        <v>883.3</v>
      </c>
      <c r="K70" s="25"/>
      <c r="L70" s="19">
        <f t="shared" si="35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6">SUM(G71:G79)</f>
        <v>0</v>
      </c>
      <c r="H80" s="19">
        <f t="shared" ref="H80" si="37">SUM(H71:H79)</f>
        <v>0</v>
      </c>
      <c r="I80" s="19">
        <f t="shared" ref="I80" si="38">SUM(I71:I79)</f>
        <v>0</v>
      </c>
      <c r="J80" s="19">
        <f t="shared" ref="J80:L80" si="39">SUM(J71:J79)</f>
        <v>0</v>
      </c>
      <c r="K80" s="25"/>
      <c r="L80" s="19">
        <f t="shared" si="39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670</v>
      </c>
      <c r="G81" s="32">
        <f t="shared" ref="G81" si="40">G70+G80</f>
        <v>14.940000000000001</v>
      </c>
      <c r="H81" s="32">
        <f t="shared" ref="H81" si="41">H70+H80</f>
        <v>14.46</v>
      </c>
      <c r="I81" s="32">
        <f t="shared" ref="I81" si="42">I70+I80</f>
        <v>61.416999999999994</v>
      </c>
      <c r="J81" s="32">
        <f t="shared" ref="J81:L81" si="43">J70+J80</f>
        <v>883.3</v>
      </c>
      <c r="K81" s="32"/>
      <c r="L81" s="32">
        <f t="shared" si="43"/>
        <v>71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72">
        <v>4.32</v>
      </c>
      <c r="H82" s="62">
        <v>6.31</v>
      </c>
      <c r="I82" s="62">
        <v>22.38</v>
      </c>
      <c r="J82" s="40">
        <v>237.4</v>
      </c>
      <c r="K82" s="41">
        <v>4</v>
      </c>
      <c r="L82" s="40">
        <v>6.53</v>
      </c>
    </row>
    <row r="83" spans="1:12" ht="15.75" thickBot="1" x14ac:dyDescent="0.3">
      <c r="A83" s="23"/>
      <c r="B83" s="15"/>
      <c r="C83" s="11"/>
      <c r="D83" s="6"/>
      <c r="E83" s="42" t="s">
        <v>68</v>
      </c>
      <c r="F83" s="43">
        <v>70</v>
      </c>
      <c r="G83" s="72">
        <v>3.16</v>
      </c>
      <c r="H83" s="62">
        <v>2.27</v>
      </c>
      <c r="I83" s="62">
        <v>17.3</v>
      </c>
      <c r="J83" s="43">
        <v>91.9</v>
      </c>
      <c r="K83" s="44">
        <v>437</v>
      </c>
      <c r="L83" s="43">
        <v>44.54</v>
      </c>
    </row>
    <row r="84" spans="1:12" ht="15.75" thickBot="1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72">
        <v>0.9</v>
      </c>
      <c r="H84" s="62">
        <v>1.45</v>
      </c>
      <c r="I84" s="62">
        <v>10</v>
      </c>
      <c r="J84" s="43">
        <v>40</v>
      </c>
      <c r="K84" s="44">
        <v>685</v>
      </c>
      <c r="L84" s="43">
        <v>1.52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77">
        <v>5.63</v>
      </c>
      <c r="H85" s="78">
        <v>5.69</v>
      </c>
      <c r="I85" s="78">
        <v>17.63</v>
      </c>
      <c r="J85" s="43">
        <v>403</v>
      </c>
      <c r="K85" s="73" t="s">
        <v>48</v>
      </c>
      <c r="L85" s="43">
        <v>1.8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42" t="s">
        <v>69</v>
      </c>
      <c r="F87" s="43">
        <v>100</v>
      </c>
      <c r="G87" s="75">
        <v>3.67</v>
      </c>
      <c r="H87" s="59">
        <v>2.5</v>
      </c>
      <c r="I87" s="59">
        <v>0</v>
      </c>
      <c r="J87" s="43">
        <v>52</v>
      </c>
      <c r="K87" s="44">
        <v>43</v>
      </c>
      <c r="L87" s="43">
        <v>6.63</v>
      </c>
    </row>
    <row r="88" spans="1:12" ht="15" x14ac:dyDescent="0.25">
      <c r="A88" s="23"/>
      <c r="B88" s="15"/>
      <c r="C88" s="11"/>
      <c r="D88" s="6"/>
      <c r="E88" s="42" t="s">
        <v>70</v>
      </c>
      <c r="F88" s="43">
        <v>45</v>
      </c>
      <c r="G88" s="79">
        <v>2.25</v>
      </c>
      <c r="H88" s="79">
        <v>3.52</v>
      </c>
      <c r="I88" s="79">
        <v>19</v>
      </c>
      <c r="J88" s="43">
        <v>167</v>
      </c>
      <c r="K88" s="44"/>
      <c r="L88" s="43">
        <v>9.98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4">SUM(G82:G88)</f>
        <v>19.93</v>
      </c>
      <c r="H89" s="19">
        <f t="shared" ref="H89" si="45">SUM(H82:H88)</f>
        <v>21.74</v>
      </c>
      <c r="I89" s="19">
        <f t="shared" ref="I89" si="46">SUM(I82:I88)</f>
        <v>86.31</v>
      </c>
      <c r="J89" s="19">
        <f t="shared" ref="J89:L89" si="47">SUM(J82:J88)</f>
        <v>991.3</v>
      </c>
      <c r="K89" s="25"/>
      <c r="L89" s="19">
        <f t="shared" si="47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8">SUM(G90:G98)</f>
        <v>0</v>
      </c>
      <c r="H99" s="19">
        <f t="shared" ref="H99" si="49">SUM(H90:H98)</f>
        <v>0</v>
      </c>
      <c r="I99" s="19">
        <f t="shared" ref="I99" si="50">SUM(I90:I98)</f>
        <v>0</v>
      </c>
      <c r="J99" s="19">
        <f t="shared" ref="J99:L99" si="51">SUM(J90:J98)</f>
        <v>0</v>
      </c>
      <c r="K99" s="25"/>
      <c r="L99" s="19">
        <f t="shared" si="5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595</v>
      </c>
      <c r="G100" s="32">
        <f t="shared" ref="G100" si="52">G89+G99</f>
        <v>19.93</v>
      </c>
      <c r="H100" s="32">
        <f t="shared" ref="H100" si="53">H89+H99</f>
        <v>21.74</v>
      </c>
      <c r="I100" s="32">
        <f t="shared" ref="I100" si="54">I89+I99</f>
        <v>86.31</v>
      </c>
      <c r="J100" s="32">
        <f t="shared" ref="J100:L100" si="55">J89+J99</f>
        <v>991.3</v>
      </c>
      <c r="K100" s="32"/>
      <c r="L100" s="32">
        <f t="shared" si="55"/>
        <v>71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72">
        <v>3.59</v>
      </c>
      <c r="H101" s="62">
        <v>3.4</v>
      </c>
      <c r="I101" s="62">
        <v>31</v>
      </c>
      <c r="J101" s="40">
        <v>340.5</v>
      </c>
      <c r="K101" s="41">
        <v>511</v>
      </c>
      <c r="L101" s="40">
        <v>21.02</v>
      </c>
    </row>
    <row r="102" spans="1:12" ht="15.75" thickBot="1" x14ac:dyDescent="0.3">
      <c r="A102" s="23"/>
      <c r="B102" s="15"/>
      <c r="C102" s="11"/>
      <c r="D102" s="6"/>
      <c r="E102" s="42" t="s">
        <v>72</v>
      </c>
      <c r="F102" s="43">
        <v>70</v>
      </c>
      <c r="G102" s="72">
        <v>5.4</v>
      </c>
      <c r="H102" s="62">
        <v>7.2</v>
      </c>
      <c r="I102" s="62">
        <v>2.1</v>
      </c>
      <c r="J102" s="43">
        <v>113</v>
      </c>
      <c r="K102" s="44">
        <v>413</v>
      </c>
      <c r="L102" s="43">
        <v>22.8</v>
      </c>
    </row>
    <row r="103" spans="1:12" ht="15.75" thickBot="1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72">
        <v>0</v>
      </c>
      <c r="H103" s="62">
        <v>0</v>
      </c>
      <c r="I103" s="62">
        <v>14.49</v>
      </c>
      <c r="J103" s="43">
        <v>106.9</v>
      </c>
      <c r="K103" s="44">
        <v>349</v>
      </c>
      <c r="L103" s="43">
        <v>6.58</v>
      </c>
    </row>
    <row r="104" spans="1:12" ht="15.75" thickBot="1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75">
        <v>3.7</v>
      </c>
      <c r="H104" s="59">
        <v>1.45</v>
      </c>
      <c r="I104" s="59">
        <v>16.55</v>
      </c>
      <c r="J104" s="43">
        <v>165</v>
      </c>
      <c r="K104" s="44" t="s">
        <v>48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40</v>
      </c>
      <c r="G106" s="86">
        <v>6.5</v>
      </c>
      <c r="H106" s="86">
        <v>5</v>
      </c>
      <c r="I106" s="86">
        <v>0.6</v>
      </c>
      <c r="J106" s="43">
        <v>76</v>
      </c>
      <c r="K106" s="44"/>
      <c r="L106" s="43">
        <v>7.6</v>
      </c>
    </row>
    <row r="107" spans="1:12" ht="15.75" thickBot="1" x14ac:dyDescent="0.3">
      <c r="A107" s="23"/>
      <c r="B107" s="15"/>
      <c r="C107" s="11"/>
      <c r="D107" s="6"/>
      <c r="E107" s="42" t="s">
        <v>74</v>
      </c>
      <c r="F107" s="43">
        <v>40</v>
      </c>
      <c r="G107" s="72">
        <v>5.63</v>
      </c>
      <c r="H107" s="62">
        <v>2.29</v>
      </c>
      <c r="I107" s="62">
        <v>19.23</v>
      </c>
      <c r="J107" s="43">
        <v>166</v>
      </c>
      <c r="K107" s="44"/>
      <c r="L107" s="43">
        <v>11.2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6">SUM(G101:G107)</f>
        <v>24.82</v>
      </c>
      <c r="H108" s="19">
        <f t="shared" si="56"/>
        <v>19.339999999999996</v>
      </c>
      <c r="I108" s="19">
        <f t="shared" si="56"/>
        <v>83.97</v>
      </c>
      <c r="J108" s="19">
        <f t="shared" si="56"/>
        <v>967.4</v>
      </c>
      <c r="K108" s="25"/>
      <c r="L108" s="19">
        <f t="shared" ref="L108" si="57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f t="shared" ref="L118" si="59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590</v>
      </c>
      <c r="G119" s="32">
        <f t="shared" ref="G119" si="60">G108+G118</f>
        <v>24.82</v>
      </c>
      <c r="H119" s="32">
        <f t="shared" ref="H119" si="61">H108+H118</f>
        <v>19.339999999999996</v>
      </c>
      <c r="I119" s="32">
        <f t="shared" ref="I119" si="62">I108+I118</f>
        <v>83.97</v>
      </c>
      <c r="J119" s="32">
        <f t="shared" ref="J119:L119" si="63">J108+J118</f>
        <v>967.4</v>
      </c>
      <c r="K119" s="32"/>
      <c r="L119" s="32">
        <f t="shared" si="63"/>
        <v>71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61">
        <v>3.76</v>
      </c>
      <c r="H120" s="63">
        <v>8.0399999999999991</v>
      </c>
      <c r="I120" s="63">
        <v>20.16</v>
      </c>
      <c r="J120" s="40">
        <v>264</v>
      </c>
      <c r="K120" s="41">
        <v>390</v>
      </c>
      <c r="L120" s="40">
        <v>15.64</v>
      </c>
    </row>
    <row r="121" spans="1:12" ht="15.75" thickBot="1" x14ac:dyDescent="0.3">
      <c r="A121" s="14"/>
      <c r="B121" s="15"/>
      <c r="C121" s="11"/>
      <c r="D121" s="6"/>
      <c r="E121" s="42" t="s">
        <v>59</v>
      </c>
      <c r="F121" s="43">
        <v>40</v>
      </c>
      <c r="G121" s="58">
        <v>1.17</v>
      </c>
      <c r="H121" s="60">
        <v>2.13</v>
      </c>
      <c r="I121" s="60">
        <v>0</v>
      </c>
      <c r="J121" s="43">
        <v>52</v>
      </c>
      <c r="K121" s="44">
        <v>42</v>
      </c>
      <c r="L121" s="43">
        <v>11.87</v>
      </c>
    </row>
    <row r="122" spans="1:12" ht="15.75" thickBot="1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61">
        <v>3.63</v>
      </c>
      <c r="H122" s="63">
        <v>1.35</v>
      </c>
      <c r="I122" s="63">
        <v>10.52</v>
      </c>
      <c r="J122" s="43">
        <v>142.47</v>
      </c>
      <c r="K122" s="44">
        <v>693</v>
      </c>
      <c r="L122" s="43">
        <v>11.81</v>
      </c>
    </row>
    <row r="123" spans="1:12" ht="15.75" thickBot="1" x14ac:dyDescent="0.3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61">
        <v>4.16</v>
      </c>
      <c r="H123" s="63">
        <v>2.12</v>
      </c>
      <c r="I123" s="63">
        <v>9.3000000000000007</v>
      </c>
      <c r="J123" s="43">
        <v>91.9</v>
      </c>
      <c r="K123" s="44" t="s">
        <v>48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42" t="s">
        <v>76</v>
      </c>
      <c r="F125" s="43">
        <v>200</v>
      </c>
      <c r="G125" s="61">
        <v>0.9</v>
      </c>
      <c r="H125" s="63">
        <v>1.35</v>
      </c>
      <c r="I125" s="63">
        <v>6</v>
      </c>
      <c r="J125" s="43">
        <v>40</v>
      </c>
      <c r="K125" s="44"/>
      <c r="L125" s="43">
        <v>20</v>
      </c>
    </row>
    <row r="126" spans="1:12" ht="15.75" thickBot="1" x14ac:dyDescent="0.3">
      <c r="A126" s="14"/>
      <c r="B126" s="15"/>
      <c r="C126" s="11"/>
      <c r="D126" s="6"/>
      <c r="E126" s="42" t="s">
        <v>70</v>
      </c>
      <c r="F126" s="43">
        <v>40</v>
      </c>
      <c r="G126" s="61">
        <v>2.63</v>
      </c>
      <c r="H126" s="63">
        <v>3.29</v>
      </c>
      <c r="I126" s="63">
        <v>17.329999999999998</v>
      </c>
      <c r="J126" s="43">
        <v>403</v>
      </c>
      <c r="K126" s="44"/>
      <c r="L126" s="43">
        <v>8.8000000000000007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4">SUM(G120:G126)</f>
        <v>16.25</v>
      </c>
      <c r="H127" s="19">
        <f t="shared" si="64"/>
        <v>18.279999999999998</v>
      </c>
      <c r="I127" s="19">
        <f t="shared" si="64"/>
        <v>63.31</v>
      </c>
      <c r="J127" s="19">
        <f t="shared" si="64"/>
        <v>993.37</v>
      </c>
      <c r="K127" s="25"/>
      <c r="L127" s="19">
        <f t="shared" ref="L127" si="65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670</v>
      </c>
      <c r="G138" s="32">
        <f t="shared" ref="G138" si="68">G127+G137</f>
        <v>16.25</v>
      </c>
      <c r="H138" s="32">
        <f t="shared" ref="H138" si="69">H127+H137</f>
        <v>18.279999999999998</v>
      </c>
      <c r="I138" s="32">
        <f t="shared" ref="I138" si="70">I127+I137</f>
        <v>63.31</v>
      </c>
      <c r="J138" s="32">
        <f t="shared" ref="J138:L138" si="71">J127+J137</f>
        <v>993.37</v>
      </c>
      <c r="K138" s="32"/>
      <c r="L138" s="32">
        <f t="shared" si="71"/>
        <v>71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61">
        <v>11.27</v>
      </c>
      <c r="H139" s="63">
        <v>4.9000000000000004</v>
      </c>
      <c r="I139" s="63">
        <v>12</v>
      </c>
      <c r="J139" s="40">
        <v>145.6</v>
      </c>
      <c r="K139" s="41">
        <v>436</v>
      </c>
      <c r="L139" s="40">
        <v>46.79</v>
      </c>
    </row>
    <row r="140" spans="1:12" ht="15.75" thickBot="1" x14ac:dyDescent="0.3">
      <c r="A140" s="23"/>
      <c r="B140" s="15"/>
      <c r="C140" s="11"/>
      <c r="D140" s="6"/>
      <c r="E140" s="42" t="s">
        <v>78</v>
      </c>
      <c r="F140" s="43">
        <v>100</v>
      </c>
      <c r="G140" s="58">
        <v>1.08</v>
      </c>
      <c r="H140" s="60">
        <v>0.2</v>
      </c>
      <c r="I140" s="60">
        <v>3.8</v>
      </c>
      <c r="J140" s="43">
        <v>24</v>
      </c>
      <c r="K140" s="44">
        <v>43</v>
      </c>
      <c r="L140" s="43">
        <v>6.63</v>
      </c>
    </row>
    <row r="141" spans="1:12" ht="15.75" thickBot="1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61">
        <v>0.16</v>
      </c>
      <c r="H141" s="63">
        <v>0.05</v>
      </c>
      <c r="I141" s="63">
        <v>12.22</v>
      </c>
      <c r="J141" s="43">
        <v>59</v>
      </c>
      <c r="K141" s="44">
        <v>685</v>
      </c>
      <c r="L141" s="43">
        <v>1.52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61">
        <v>3.47</v>
      </c>
      <c r="H142" s="63">
        <v>1.45</v>
      </c>
      <c r="I142" s="63">
        <v>15.7</v>
      </c>
      <c r="J142" s="43">
        <v>165</v>
      </c>
      <c r="K142" s="44" t="s">
        <v>48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/>
      <c r="E144" s="42" t="s">
        <v>66</v>
      </c>
      <c r="F144" s="43">
        <v>40</v>
      </c>
      <c r="G144" s="61">
        <v>2.25</v>
      </c>
      <c r="H144" s="63">
        <v>10.89</v>
      </c>
      <c r="I144" s="63">
        <v>37.630000000000003</v>
      </c>
      <c r="J144" s="43">
        <v>403</v>
      </c>
      <c r="K144" s="44"/>
      <c r="L144" s="43">
        <v>11.2</v>
      </c>
    </row>
    <row r="145" spans="1:12" ht="15" x14ac:dyDescent="0.25">
      <c r="A145" s="23"/>
      <c r="B145" s="15"/>
      <c r="C145" s="11"/>
      <c r="D145" s="6"/>
      <c r="E145" s="42" t="s">
        <v>79</v>
      </c>
      <c r="F145" s="43">
        <v>70</v>
      </c>
      <c r="G145" s="43"/>
      <c r="H145" s="43"/>
      <c r="I145" s="43"/>
      <c r="J145" s="43"/>
      <c r="K145" s="44"/>
      <c r="L145" s="43">
        <v>3.06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2">SUM(G139:G145)</f>
        <v>18.23</v>
      </c>
      <c r="H146" s="19">
        <f t="shared" si="72"/>
        <v>17.490000000000002</v>
      </c>
      <c r="I146" s="19">
        <f t="shared" si="72"/>
        <v>81.349999999999994</v>
      </c>
      <c r="J146" s="19">
        <f t="shared" si="72"/>
        <v>796.6</v>
      </c>
      <c r="K146" s="25"/>
      <c r="L146" s="19">
        <f t="shared" ref="L146" si="73">SUM(L139:L145)</f>
        <v>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640</v>
      </c>
      <c r="G157" s="32">
        <f t="shared" ref="G157" si="76">G146+G156</f>
        <v>18.23</v>
      </c>
      <c r="H157" s="32">
        <f t="shared" ref="H157" si="77">H146+H156</f>
        <v>17.490000000000002</v>
      </c>
      <c r="I157" s="32">
        <f t="shared" ref="I157" si="78">I146+I156</f>
        <v>81.349999999999994</v>
      </c>
      <c r="J157" s="32">
        <f t="shared" ref="J157:L157" si="79">J146+J156</f>
        <v>796.6</v>
      </c>
      <c r="K157" s="32"/>
      <c r="L157" s="32">
        <f t="shared" si="79"/>
        <v>71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61">
        <v>4.25</v>
      </c>
      <c r="H158" s="63">
        <v>6.15</v>
      </c>
      <c r="I158" s="63">
        <v>25.25</v>
      </c>
      <c r="J158" s="40">
        <v>220</v>
      </c>
      <c r="K158" s="41">
        <v>332</v>
      </c>
      <c r="L158" s="40">
        <v>5.24</v>
      </c>
    </row>
    <row r="159" spans="1:12" ht="15.75" thickBot="1" x14ac:dyDescent="0.3">
      <c r="A159" s="23"/>
      <c r="B159" s="15"/>
      <c r="C159" s="11"/>
      <c r="D159" s="6"/>
      <c r="E159" s="42" t="s">
        <v>81</v>
      </c>
      <c r="F159" s="43">
        <v>80</v>
      </c>
      <c r="G159" s="61">
        <v>9.24</v>
      </c>
      <c r="H159" s="63">
        <v>8.24</v>
      </c>
      <c r="I159" s="63">
        <v>9.56</v>
      </c>
      <c r="J159" s="43">
        <v>183</v>
      </c>
      <c r="K159" s="44">
        <v>608</v>
      </c>
      <c r="L159" s="43">
        <v>39.94</v>
      </c>
    </row>
    <row r="160" spans="1:12" ht="15.75" thickBot="1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61">
        <v>0.26</v>
      </c>
      <c r="H160" s="63">
        <v>0.05</v>
      </c>
      <c r="I160" s="63">
        <v>12.22</v>
      </c>
      <c r="J160" s="43">
        <v>59</v>
      </c>
      <c r="K160" s="44">
        <v>648</v>
      </c>
      <c r="L160" s="43">
        <v>4.0199999999999996</v>
      </c>
    </row>
    <row r="161" spans="1:12" ht="15.75" thickBot="1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58">
        <v>2.7</v>
      </c>
      <c r="H161" s="60">
        <v>1.25</v>
      </c>
      <c r="I161" s="60">
        <v>15.7</v>
      </c>
      <c r="J161" s="43">
        <v>165</v>
      </c>
      <c r="K161" s="44" t="s">
        <v>48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82</v>
      </c>
      <c r="F163" s="43">
        <v>200</v>
      </c>
      <c r="G163" s="61">
        <v>0.7</v>
      </c>
      <c r="H163" s="63">
        <v>1.35</v>
      </c>
      <c r="I163" s="63">
        <v>16</v>
      </c>
      <c r="J163" s="43">
        <v>40</v>
      </c>
      <c r="K163" s="44"/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80">SUM(G158:G164)</f>
        <v>17.149999999999999</v>
      </c>
      <c r="H165" s="19">
        <f t="shared" si="80"/>
        <v>17.040000000000003</v>
      </c>
      <c r="I165" s="19">
        <f t="shared" si="80"/>
        <v>78.73</v>
      </c>
      <c r="J165" s="19">
        <f t="shared" si="80"/>
        <v>667</v>
      </c>
      <c r="K165" s="25"/>
      <c r="L165" s="19">
        <f t="shared" ref="L165" si="81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660</v>
      </c>
      <c r="G176" s="32">
        <f t="shared" ref="G176" si="84">G165+G175</f>
        <v>17.149999999999999</v>
      </c>
      <c r="H176" s="32">
        <f t="shared" ref="H176" si="85">H165+H175</f>
        <v>17.040000000000003</v>
      </c>
      <c r="I176" s="32">
        <f t="shared" ref="I176" si="86">I165+I175</f>
        <v>78.73</v>
      </c>
      <c r="J176" s="32">
        <f t="shared" ref="J176:L176" si="87">J165+J175</f>
        <v>667</v>
      </c>
      <c r="K176" s="32"/>
      <c r="L176" s="32">
        <f t="shared" si="87"/>
        <v>71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150</v>
      </c>
      <c r="G177" s="72">
        <v>6.62</v>
      </c>
      <c r="H177" s="62">
        <v>5.5</v>
      </c>
      <c r="I177" s="63">
        <v>23.31</v>
      </c>
      <c r="J177" s="40">
        <v>321</v>
      </c>
      <c r="K177" s="41">
        <v>4</v>
      </c>
      <c r="L177" s="40">
        <v>18.350000000000001</v>
      </c>
    </row>
    <row r="178" spans="1:12" ht="15.75" thickBot="1" x14ac:dyDescent="0.3">
      <c r="A178" s="23"/>
      <c r="B178" s="15"/>
      <c r="C178" s="11"/>
      <c r="D178" s="6"/>
      <c r="E178" s="42" t="s">
        <v>59</v>
      </c>
      <c r="F178" s="43">
        <v>40</v>
      </c>
      <c r="G178" s="75">
        <v>2.67</v>
      </c>
      <c r="H178" s="59">
        <v>2.5</v>
      </c>
      <c r="I178" s="60">
        <v>0</v>
      </c>
      <c r="J178" s="43">
        <v>52</v>
      </c>
      <c r="K178" s="44">
        <v>42</v>
      </c>
      <c r="L178" s="43">
        <v>12.75</v>
      </c>
    </row>
    <row r="179" spans="1:12" ht="15.75" thickBot="1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72">
        <v>0.26</v>
      </c>
      <c r="H179" s="62">
        <v>0.05</v>
      </c>
      <c r="I179" s="63">
        <v>11.22</v>
      </c>
      <c r="J179" s="43">
        <v>59</v>
      </c>
      <c r="K179" s="44">
        <v>685</v>
      </c>
      <c r="L179" s="43">
        <v>1.52</v>
      </c>
    </row>
    <row r="180" spans="1:12" ht="15.75" thickBot="1" x14ac:dyDescent="0.3">
      <c r="A180" s="23"/>
      <c r="B180" s="15"/>
      <c r="C180" s="11"/>
      <c r="D180" s="7" t="s">
        <v>23</v>
      </c>
      <c r="E180" s="42" t="s">
        <v>84</v>
      </c>
      <c r="F180" s="43">
        <v>50</v>
      </c>
      <c r="G180" s="72">
        <v>3.16</v>
      </c>
      <c r="H180" s="62">
        <v>3.17</v>
      </c>
      <c r="I180" s="63">
        <v>12.3</v>
      </c>
      <c r="J180" s="43">
        <v>91.9</v>
      </c>
      <c r="K180" s="44">
        <v>8</v>
      </c>
      <c r="L180" s="43">
        <v>9.58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42" t="s">
        <v>44</v>
      </c>
      <c r="F182" s="43">
        <v>40</v>
      </c>
      <c r="G182" s="72">
        <v>2.63</v>
      </c>
      <c r="H182" s="62">
        <v>1.49</v>
      </c>
      <c r="I182" s="63">
        <v>17.63</v>
      </c>
      <c r="J182" s="43">
        <v>403</v>
      </c>
      <c r="K182" s="44"/>
      <c r="L182" s="43">
        <v>8.8000000000000007</v>
      </c>
    </row>
    <row r="183" spans="1:12" ht="15.75" thickBot="1" x14ac:dyDescent="0.3">
      <c r="A183" s="23"/>
      <c r="B183" s="15"/>
      <c r="C183" s="11"/>
      <c r="D183" s="6"/>
      <c r="E183" s="42" t="s">
        <v>82</v>
      </c>
      <c r="F183" s="43">
        <v>200</v>
      </c>
      <c r="G183" s="72">
        <v>0.9</v>
      </c>
      <c r="H183" s="62">
        <v>1.35</v>
      </c>
      <c r="I183" s="63">
        <v>8.32</v>
      </c>
      <c r="J183" s="43">
        <v>38</v>
      </c>
      <c r="K183" s="44"/>
      <c r="L183" s="43">
        <v>20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8">SUM(G177:G183)</f>
        <v>16.239999999999998</v>
      </c>
      <c r="H184" s="19">
        <f t="shared" si="88"/>
        <v>14.06</v>
      </c>
      <c r="I184" s="19">
        <f t="shared" si="88"/>
        <v>72.78</v>
      </c>
      <c r="J184" s="19">
        <f t="shared" si="88"/>
        <v>964.9</v>
      </c>
      <c r="K184" s="25"/>
      <c r="L184" s="19">
        <f t="shared" ref="L184" si="89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680</v>
      </c>
      <c r="G195" s="32">
        <f t="shared" ref="G195" si="92">G184+G194</f>
        <v>16.239999999999998</v>
      </c>
      <c r="H195" s="32">
        <f t="shared" ref="H195" si="93">H184+H194</f>
        <v>14.06</v>
      </c>
      <c r="I195" s="32">
        <f t="shared" ref="I195" si="94">I184+I194</f>
        <v>72.78</v>
      </c>
      <c r="J195" s="32">
        <f t="shared" ref="J195:L195" si="95">J184+J194</f>
        <v>964.9</v>
      </c>
      <c r="K195" s="32"/>
      <c r="L195" s="32">
        <f t="shared" si="95"/>
        <v>71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650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18.84</v>
      </c>
      <c r="H196" s="34">
        <f t="shared" si="96"/>
        <v>17.698999999999998</v>
      </c>
      <c r="I196" s="34">
        <f t="shared" si="96"/>
        <v>79.614699999999999</v>
      </c>
      <c r="J196" s="34">
        <f t="shared" si="96"/>
        <v>892.03500000000008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dcterms:created xsi:type="dcterms:W3CDTF">2022-05-16T14:23:56Z</dcterms:created>
  <dcterms:modified xsi:type="dcterms:W3CDTF">2023-10-24T11:59:50Z</dcterms:modified>
</cp:coreProperties>
</file>